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autoCompressPictures="0"/>
  <bookViews>
    <workbookView xWindow="0" yWindow="0" windowWidth="23256" windowHeight="13176" activeTab="1"/>
  </bookViews>
  <sheets>
    <sheet name="Sheet2" sheetId="2" r:id="rId1"/>
    <sheet name="Sheet3" sheetId="3" r:id="rId2"/>
  </sheets>
  <calcPr calcId="144525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9" i="2" l="1"/>
  <c r="C18" i="2"/>
  <c r="E9" i="2"/>
  <c r="E18" i="2"/>
  <c r="D9" i="2"/>
  <c r="D18" i="2"/>
  <c r="D5" i="3"/>
  <c r="D10" i="3"/>
  <c r="E27" i="3"/>
  <c r="E28" i="3"/>
  <c r="I27" i="3"/>
  <c r="F27" i="3"/>
  <c r="F28" i="3"/>
  <c r="J27" i="3"/>
  <c r="D27" i="3"/>
  <c r="D28" i="3"/>
  <c r="H27" i="3"/>
  <c r="F5" i="3"/>
  <c r="E5" i="3"/>
  <c r="D11" i="3"/>
  <c r="D29" i="3"/>
  <c r="D30" i="3"/>
  <c r="D31" i="3"/>
  <c r="E4" i="3"/>
  <c r="E10" i="3"/>
  <c r="E11" i="3"/>
  <c r="E29" i="3"/>
  <c r="E30" i="3"/>
  <c r="E31" i="3"/>
  <c r="F4" i="3"/>
  <c r="F11" i="3"/>
  <c r="F29" i="3"/>
  <c r="F30" i="3"/>
  <c r="F31" i="3"/>
  <c r="F10" i="3"/>
  <c r="E7" i="2"/>
  <c r="D7" i="2"/>
  <c r="D25" i="2"/>
  <c r="C7" i="2"/>
  <c r="C26" i="2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>
  <authors>
    <author>User</author>
  </authors>
  <commentList>
    <comment ref="C17" authorId="0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<sst xmlns="http://schemas.openxmlformats.org/spreadsheetml/2006/main" count="77" uniqueCount="69">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</sst>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4"/>
  <sheetViews>
    <sheetView workbookViewId="0">
      <selection activeCell="D7" sqref="D7"/>
    </sheetView>
  </sheetViews>
  <sheetFormatPr defaultColWidth="44.109375" defaultRowHeight="14.4" x14ac:dyDescent="0.3"/>
  <cols>
    <col min="1" max="1" width="4.88671875" customWidth="1"/>
    <col min="2" max="2" width="55" style="34" customWidth="1"/>
    <col min="3" max="5" width="18.44140625" customWidth="1"/>
  </cols>
  <sheetData>
    <row r="1" spans="1:6" ht="15" x14ac:dyDescent="0.25">
      <c r="A1" s="1"/>
      <c r="B1" s="26"/>
      <c r="C1" s="1"/>
      <c r="D1" s="1"/>
      <c r="E1" s="1"/>
    </row>
    <row r="2" spans="1:6" ht="15" thickBot="1" x14ac:dyDescent="0.35">
      <c r="A2" s="1"/>
      <c r="B2" s="26" t="s">
        <v>57</v>
      </c>
      <c r="C2" s="1"/>
      <c r="D2" s="1"/>
      <c r="E2" s="1"/>
    </row>
    <row r="3" spans="1:6" ht="15" x14ac:dyDescent="0.25">
      <c r="A3" s="2"/>
      <c r="B3" s="27"/>
      <c r="C3" s="3" t="s">
        <v>2</v>
      </c>
      <c r="D3" s="3" t="s">
        <v>3</v>
      </c>
      <c r="E3" s="3" t="s">
        <v>68</v>
      </c>
    </row>
    <row r="4" spans="1:6" x14ac:dyDescent="0.3">
      <c r="A4" s="4">
        <v>1</v>
      </c>
      <c r="B4" s="7" t="s">
        <v>4</v>
      </c>
      <c r="C4" s="5">
        <v>76516</v>
      </c>
      <c r="D4" s="5">
        <v>86856</v>
      </c>
      <c r="E4" s="5">
        <v>98700</v>
      </c>
    </row>
    <row r="5" spans="1:6" ht="30" x14ac:dyDescent="0.25">
      <c r="A5" s="4">
        <v>2</v>
      </c>
      <c r="B5" s="6" t="s">
        <v>5</v>
      </c>
      <c r="C5" s="42">
        <v>81400</v>
      </c>
      <c r="D5" s="42">
        <v>92400</v>
      </c>
      <c r="E5" s="42">
        <v>105000</v>
      </c>
    </row>
    <row r="6" spans="1:6" ht="33.9" customHeight="1" x14ac:dyDescent="0.25">
      <c r="A6" s="4">
        <v>3</v>
      </c>
      <c r="B6" s="7" t="s">
        <v>6</v>
      </c>
      <c r="C6" s="43">
        <v>173667</v>
      </c>
      <c r="D6" s="43">
        <v>0</v>
      </c>
      <c r="E6" s="43">
        <v>0</v>
      </c>
    </row>
    <row r="7" spans="1:6" x14ac:dyDescent="0.3">
      <c r="A7" s="4">
        <v>4</v>
      </c>
      <c r="B7" s="28" t="s">
        <v>7</v>
      </c>
      <c r="C7" s="39">
        <f>C5+C6</f>
        <v>255067</v>
      </c>
      <c r="D7" s="39">
        <f>D5+D6</f>
        <v>92400</v>
      </c>
      <c r="E7" s="39">
        <f>E5+E6</f>
        <v>105000</v>
      </c>
    </row>
    <row r="8" spans="1:6" ht="28.2" x14ac:dyDescent="0.3">
      <c r="A8" s="4">
        <v>5</v>
      </c>
      <c r="B8" s="7" t="s">
        <v>8</v>
      </c>
      <c r="C8" s="43">
        <v>0</v>
      </c>
      <c r="D8" s="43">
        <v>0</v>
      </c>
      <c r="E8" s="43">
        <v>0</v>
      </c>
    </row>
    <row r="9" spans="1:6" ht="15" x14ac:dyDescent="0.25">
      <c r="A9" s="4">
        <v>6</v>
      </c>
      <c r="B9" s="7" t="s">
        <v>9</v>
      </c>
      <c r="C9" s="38">
        <f>SUM(C10:C11)</f>
        <v>48160</v>
      </c>
      <c r="D9" s="38">
        <f t="shared" ref="D9:E9" si="0">SUM(D10:D11)</f>
        <v>72240</v>
      </c>
      <c r="E9" s="38">
        <f t="shared" si="0"/>
        <v>72240</v>
      </c>
      <c r="F9" s="23"/>
    </row>
    <row r="10" spans="1:6" ht="15" x14ac:dyDescent="0.25">
      <c r="A10" s="4"/>
      <c r="B10" s="7" t="s">
        <v>63</v>
      </c>
      <c r="C10" s="43">
        <v>37792</v>
      </c>
      <c r="D10" s="43">
        <v>56688</v>
      </c>
      <c r="E10" s="43">
        <v>56688</v>
      </c>
    </row>
    <row r="11" spans="1:6" ht="15" x14ac:dyDescent="0.25">
      <c r="A11" s="4"/>
      <c r="B11" s="7" t="s">
        <v>64</v>
      </c>
      <c r="C11" s="43">
        <v>10368</v>
      </c>
      <c r="D11" s="43">
        <v>15552</v>
      </c>
      <c r="E11" s="43">
        <v>15552</v>
      </c>
    </row>
    <row r="12" spans="1:6" ht="15.75" x14ac:dyDescent="0.25">
      <c r="A12" s="4">
        <v>7</v>
      </c>
      <c r="B12" s="29" t="s">
        <v>10</v>
      </c>
      <c r="C12" s="43">
        <v>0</v>
      </c>
      <c r="D12" s="43">
        <v>0</v>
      </c>
      <c r="E12" s="43">
        <v>0</v>
      </c>
    </row>
    <row r="13" spans="1:6" ht="15.6" x14ac:dyDescent="0.3">
      <c r="A13" s="4">
        <v>8</v>
      </c>
      <c r="B13" s="29" t="s">
        <v>11</v>
      </c>
      <c r="C13" s="43">
        <v>0</v>
      </c>
      <c r="D13" s="43">
        <v>0</v>
      </c>
      <c r="E13" s="43">
        <v>0</v>
      </c>
    </row>
    <row r="14" spans="1:6" ht="28.2" x14ac:dyDescent="0.3">
      <c r="A14" s="4">
        <v>9</v>
      </c>
      <c r="B14" s="8" t="s">
        <v>12</v>
      </c>
      <c r="C14" s="43">
        <v>12600</v>
      </c>
      <c r="D14" s="43">
        <v>4500</v>
      </c>
      <c r="E14" s="43">
        <v>4500</v>
      </c>
    </row>
    <row r="15" spans="1:6" x14ac:dyDescent="0.3">
      <c r="A15" s="4">
        <v>10</v>
      </c>
      <c r="B15" s="7" t="s">
        <v>13</v>
      </c>
      <c r="C15" s="43">
        <v>0</v>
      </c>
      <c r="D15" s="43">
        <v>0</v>
      </c>
      <c r="E15" s="43">
        <v>0</v>
      </c>
    </row>
    <row r="16" spans="1:6" x14ac:dyDescent="0.3">
      <c r="A16" s="4">
        <v>11</v>
      </c>
      <c r="B16" s="7" t="s">
        <v>14</v>
      </c>
      <c r="C16" s="43">
        <v>4884</v>
      </c>
      <c r="D16" s="43">
        <v>5544</v>
      </c>
      <c r="E16" s="43">
        <v>6300</v>
      </c>
    </row>
    <row r="17" spans="1:5" ht="15" x14ac:dyDescent="0.25">
      <c r="A17" s="4">
        <v>12</v>
      </c>
      <c r="B17" s="7" t="s">
        <v>15</v>
      </c>
      <c r="C17" s="43">
        <v>0</v>
      </c>
      <c r="D17" s="43">
        <v>0</v>
      </c>
      <c r="E17" s="43">
        <v>0</v>
      </c>
    </row>
    <row r="18" spans="1:5" ht="15" x14ac:dyDescent="0.25">
      <c r="A18" s="4">
        <v>13</v>
      </c>
      <c r="B18" s="28" t="s">
        <v>16</v>
      </c>
      <c r="C18" s="39">
        <f>C8+C9+C12+C13+C14+C15+C16+C17</f>
        <v>65644</v>
      </c>
      <c r="D18" s="39">
        <f>D8+D9+D12+D13+D14+D15+D16+D17</f>
        <v>82284</v>
      </c>
      <c r="E18" s="39">
        <f>E8+E9+E12+E13+E14+E15+E16+E17</f>
        <v>83040</v>
      </c>
    </row>
    <row r="19" spans="1:5" ht="15" x14ac:dyDescent="0.25">
      <c r="A19" s="4">
        <v>14</v>
      </c>
      <c r="B19" s="28" t="s">
        <v>17</v>
      </c>
      <c r="C19" s="5"/>
      <c r="D19" s="5"/>
      <c r="E19" s="5"/>
    </row>
    <row r="20" spans="1:5" ht="15" x14ac:dyDescent="0.25">
      <c r="A20" s="4">
        <v>15</v>
      </c>
      <c r="B20" s="7" t="s">
        <v>18</v>
      </c>
      <c r="C20" s="39">
        <f>IF(C7&gt;C18,C7-C18,0)</f>
        <v>189423</v>
      </c>
      <c r="D20" s="39">
        <f>IF(D7&gt;D18,D7-D18,0)</f>
        <v>10116</v>
      </c>
      <c r="E20" s="39">
        <f>IF(E7&gt;E18,E7-E18,0)</f>
        <v>21960</v>
      </c>
    </row>
    <row r="21" spans="1:5" ht="15" x14ac:dyDescent="0.25">
      <c r="A21" s="4">
        <v>16</v>
      </c>
      <c r="B21" s="30" t="s">
        <v>58</v>
      </c>
      <c r="C21" s="39">
        <f>IF(C18&gt;C7,C18-C7,0)</f>
        <v>0</v>
      </c>
      <c r="D21" s="39">
        <f>IF(D18&gt;D7,D18-D7,0)</f>
        <v>0</v>
      </c>
      <c r="E21" s="39">
        <f>IF(E18&gt;E7,E18-E7,0)</f>
        <v>0</v>
      </c>
    </row>
    <row r="22" spans="1:5" x14ac:dyDescent="0.3">
      <c r="A22" s="4">
        <v>17</v>
      </c>
      <c r="B22" s="31" t="s">
        <v>19</v>
      </c>
      <c r="C22" s="5"/>
      <c r="D22" s="5"/>
      <c r="E22" s="5"/>
    </row>
    <row r="23" spans="1:5" ht="15" x14ac:dyDescent="0.25">
      <c r="A23" s="4">
        <v>18</v>
      </c>
      <c r="B23" s="30" t="s">
        <v>20</v>
      </c>
      <c r="C23" s="5"/>
      <c r="D23" s="5"/>
      <c r="E23" s="5"/>
    </row>
    <row r="24" spans="1:5" x14ac:dyDescent="0.3">
      <c r="A24" s="4">
        <v>19</v>
      </c>
      <c r="B24" s="28" t="s">
        <v>21</v>
      </c>
      <c r="C24" s="5"/>
      <c r="D24" s="5"/>
      <c r="E24" s="5"/>
    </row>
    <row r="25" spans="1:5" ht="15" x14ac:dyDescent="0.25">
      <c r="A25" s="4">
        <v>20</v>
      </c>
      <c r="B25" s="31" t="s">
        <v>59</v>
      </c>
      <c r="C25" s="39">
        <f>C7+C22</f>
        <v>255067</v>
      </c>
      <c r="D25" s="39">
        <f>D7+D22</f>
        <v>92400</v>
      </c>
      <c r="E25" s="39">
        <f>E7+E22</f>
        <v>105000</v>
      </c>
    </row>
    <row r="26" spans="1:5" ht="15" x14ac:dyDescent="0.25">
      <c r="A26" s="4">
        <v>21</v>
      </c>
      <c r="B26" s="31" t="s">
        <v>22</v>
      </c>
      <c r="C26" s="39">
        <f>C18+C23</f>
        <v>65644</v>
      </c>
      <c r="D26" s="39">
        <f>D18+D23</f>
        <v>82284</v>
      </c>
      <c r="E26" s="39">
        <f>E18+E23</f>
        <v>83040</v>
      </c>
    </row>
    <row r="27" spans="1:5" x14ac:dyDescent="0.3">
      <c r="A27" s="4">
        <v>22</v>
      </c>
      <c r="B27" s="31" t="s">
        <v>23</v>
      </c>
      <c r="C27" s="5"/>
      <c r="D27" s="5"/>
      <c r="E27" s="5"/>
    </row>
    <row r="28" spans="1:5" x14ac:dyDescent="0.3">
      <c r="A28" s="4">
        <v>23</v>
      </c>
      <c r="B28" s="32" t="s">
        <v>62</v>
      </c>
      <c r="C28" s="40">
        <f>IF(C25&gt;C26,C25-C26,0)</f>
        <v>189423</v>
      </c>
      <c r="D28" s="40">
        <f>IF(D25&gt;D26,D25-D26,0)</f>
        <v>10116</v>
      </c>
      <c r="E28" s="40">
        <f>IF(E25&gt;E26,E25-E26,0)</f>
        <v>21960</v>
      </c>
    </row>
    <row r="29" spans="1:5" ht="15" thickBot="1" x14ac:dyDescent="0.35">
      <c r="A29" s="9">
        <v>24</v>
      </c>
      <c r="B29" s="33" t="s">
        <v>60</v>
      </c>
      <c r="C29" s="41">
        <f>IF(C26&gt;C25,C26-C25,0)</f>
        <v>0</v>
      </c>
      <c r="D29" s="41">
        <f>IF(D26&gt;D25,D26-D25,0)</f>
        <v>0</v>
      </c>
      <c r="E29" s="41">
        <f>IF(E26&gt;E25,E26-E25,0)</f>
        <v>0</v>
      </c>
    </row>
    <row r="32" spans="1:5" ht="18" x14ac:dyDescent="0.35">
      <c r="B32" s="44" t="s">
        <v>65</v>
      </c>
      <c r="C32" s="45"/>
    </row>
    <row r="33" spans="2:3" ht="36" x14ac:dyDescent="0.35">
      <c r="B33" s="46" t="s">
        <v>67</v>
      </c>
      <c r="C33" s="47"/>
    </row>
    <row r="34" spans="2:3" ht="36" x14ac:dyDescent="0.35">
      <c r="B34" s="48" t="s">
        <v>66</v>
      </c>
      <c r="C34" s="49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1"/>
  <sheetViews>
    <sheetView tabSelected="1" workbookViewId="0">
      <selection activeCell="H14" sqref="H14"/>
    </sheetView>
  </sheetViews>
  <sheetFormatPr defaultColWidth="8.88671875" defaultRowHeight="14.4" x14ac:dyDescent="0.3"/>
  <cols>
    <col min="2" max="2" width="7.88671875" bestFit="1" customWidth="1"/>
    <col min="3" max="3" width="45.109375" customWidth="1"/>
    <col min="4" max="4" width="13.109375" customWidth="1"/>
    <col min="5" max="5" width="14.109375" customWidth="1"/>
    <col min="6" max="6" width="13.44140625" customWidth="1"/>
    <col min="8" max="8" width="9.109375" bestFit="1" customWidth="1"/>
    <col min="9" max="9" width="10.109375" bestFit="1" customWidth="1"/>
    <col min="10" max="10" width="10.5546875" customWidth="1"/>
    <col min="11" max="11" width="11" customWidth="1"/>
  </cols>
  <sheetData>
    <row r="1" spans="2:11" ht="15.75" thickBot="1" x14ac:dyDescent="0.3"/>
    <row r="2" spans="2:11" ht="16.5" thickBot="1" x14ac:dyDescent="0.3">
      <c r="B2" s="10"/>
      <c r="C2" s="11" t="s">
        <v>61</v>
      </c>
      <c r="D2" s="12"/>
      <c r="E2" s="12"/>
      <c r="F2" s="12"/>
    </row>
    <row r="3" spans="2:11" ht="30.75" customHeight="1" thickBot="1" x14ac:dyDescent="0.35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11" ht="38.25" customHeight="1" thickBot="1" x14ac:dyDescent="0.35">
      <c r="B4" s="14" t="s">
        <v>26</v>
      </c>
      <c r="C4" s="11" t="s">
        <v>27</v>
      </c>
      <c r="D4" s="15">
        <v>200</v>
      </c>
      <c r="E4" s="15">
        <f>D31</f>
        <v>55157</v>
      </c>
      <c r="F4" s="15">
        <f>E31</f>
        <v>66197</v>
      </c>
    </row>
    <row r="5" spans="2:11" ht="16.2" thickBot="1" x14ac:dyDescent="0.35">
      <c r="B5" s="14" t="s">
        <v>0</v>
      </c>
      <c r="C5" s="11" t="s">
        <v>28</v>
      </c>
      <c r="D5" s="15">
        <f>SUM(D6:D9)</f>
        <v>272287</v>
      </c>
      <c r="E5" s="15">
        <f>SUM(E6:E9)</f>
        <v>92400</v>
      </c>
      <c r="F5" s="15">
        <f>SUM(F6:F9)</f>
        <v>105000</v>
      </c>
    </row>
    <row r="6" spans="2:11" ht="16.2" thickBot="1" x14ac:dyDescent="0.35">
      <c r="B6" s="16">
        <v>1</v>
      </c>
      <c r="C6" s="17" t="s">
        <v>29</v>
      </c>
      <c r="D6" s="15">
        <v>81400</v>
      </c>
      <c r="E6" s="18">
        <v>92400</v>
      </c>
      <c r="F6" s="18">
        <v>105000</v>
      </c>
      <c r="I6" s="23"/>
      <c r="J6" s="23"/>
      <c r="K6" s="23"/>
    </row>
    <row r="7" spans="2:11" ht="16.5" thickBot="1" x14ac:dyDescent="0.3">
      <c r="B7" s="16">
        <v>2</v>
      </c>
      <c r="C7" s="17" t="s">
        <v>30</v>
      </c>
      <c r="D7" s="15"/>
      <c r="E7" s="15"/>
      <c r="F7" s="15"/>
    </row>
    <row r="8" spans="2:11" ht="16.2" thickBot="1" x14ac:dyDescent="0.35">
      <c r="B8" s="16">
        <v>3</v>
      </c>
      <c r="C8" s="17" t="s">
        <v>31</v>
      </c>
      <c r="D8" s="19">
        <v>17220</v>
      </c>
      <c r="E8" s="15"/>
      <c r="F8" s="15"/>
    </row>
    <row r="9" spans="2:11" ht="16.2" thickBot="1" x14ac:dyDescent="0.35">
      <c r="B9" s="16">
        <v>4</v>
      </c>
      <c r="C9" s="20" t="s">
        <v>32</v>
      </c>
      <c r="D9" s="15">
        <v>173667</v>
      </c>
      <c r="E9" s="15"/>
      <c r="F9" s="15"/>
      <c r="G9" s="21"/>
    </row>
    <row r="10" spans="2:11" ht="16.5" thickBot="1" x14ac:dyDescent="0.3">
      <c r="B10" s="14"/>
      <c r="C10" s="11" t="s">
        <v>33</v>
      </c>
      <c r="D10" s="15">
        <f>D4+D5</f>
        <v>272487</v>
      </c>
      <c r="E10" s="15">
        <f>E4+E5</f>
        <v>147557</v>
      </c>
      <c r="F10" s="15">
        <f>F4+F5</f>
        <v>171197</v>
      </c>
    </row>
    <row r="11" spans="2:11" ht="16.5" thickBot="1" x14ac:dyDescent="0.3">
      <c r="B11" s="14" t="s">
        <v>1</v>
      </c>
      <c r="C11" s="11" t="s">
        <v>34</v>
      </c>
      <c r="D11" s="15">
        <f>SUM(D12:D19)</f>
        <v>60760</v>
      </c>
      <c r="E11" s="15">
        <f>SUM(E12:E19)</f>
        <v>76740</v>
      </c>
      <c r="F11" s="15">
        <f>SUM(F12:F19)</f>
        <v>76740</v>
      </c>
    </row>
    <row r="12" spans="2:11" ht="31.8" thickBot="1" x14ac:dyDescent="0.35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11" ht="16.5" thickBot="1" x14ac:dyDescent="0.3">
      <c r="B13" s="16">
        <v>2</v>
      </c>
      <c r="C13" s="17" t="s">
        <v>9</v>
      </c>
      <c r="D13" s="35">
        <v>48160</v>
      </c>
      <c r="E13" s="35">
        <v>72240</v>
      </c>
      <c r="F13" s="35">
        <v>72240</v>
      </c>
    </row>
    <row r="14" spans="2:11" ht="16.5" thickBot="1" x14ac:dyDescent="0.3">
      <c r="B14" s="16">
        <v>3</v>
      </c>
      <c r="C14" s="17" t="s">
        <v>10</v>
      </c>
      <c r="D14" s="35">
        <v>0</v>
      </c>
      <c r="E14" s="35">
        <v>0</v>
      </c>
      <c r="F14" s="35">
        <v>0</v>
      </c>
    </row>
    <row r="15" spans="2:11" ht="16.2" thickBot="1" x14ac:dyDescent="0.35">
      <c r="B15" s="16">
        <v>4</v>
      </c>
      <c r="C15" s="17" t="s">
        <v>11</v>
      </c>
      <c r="D15" s="36"/>
      <c r="E15" s="35"/>
      <c r="F15" s="35"/>
    </row>
    <row r="16" spans="2:11" ht="47.4" thickBot="1" x14ac:dyDescent="0.35">
      <c r="B16" s="16">
        <v>5</v>
      </c>
      <c r="C16" s="17" t="s">
        <v>36</v>
      </c>
      <c r="D16" s="35">
        <v>12600</v>
      </c>
      <c r="E16" s="35">
        <v>4500</v>
      </c>
      <c r="F16" s="35">
        <v>4500</v>
      </c>
    </row>
    <row r="17" spans="2:10" ht="16.2" thickBot="1" x14ac:dyDescent="0.35">
      <c r="B17" s="16">
        <v>6</v>
      </c>
      <c r="C17" s="17" t="s">
        <v>13</v>
      </c>
      <c r="D17" s="35"/>
      <c r="E17" s="37"/>
      <c r="F17" s="35"/>
    </row>
    <row r="18" spans="2:10" ht="16.2" thickBot="1" x14ac:dyDescent="0.35">
      <c r="B18" s="16">
        <v>7</v>
      </c>
      <c r="C18" s="17" t="s">
        <v>37</v>
      </c>
      <c r="D18" s="15"/>
      <c r="E18" s="15"/>
      <c r="F18" s="15"/>
    </row>
    <row r="19" spans="2:10" ht="16.5" thickBot="1" x14ac:dyDescent="0.3">
      <c r="B19" s="16">
        <v>8</v>
      </c>
      <c r="C19" s="17" t="s">
        <v>15</v>
      </c>
      <c r="D19" s="15"/>
      <c r="E19" s="15"/>
      <c r="F19" s="15"/>
    </row>
    <row r="20" spans="2:10" ht="31.8" thickBot="1" x14ac:dyDescent="0.35">
      <c r="B20" s="14" t="s">
        <v>38</v>
      </c>
      <c r="C20" s="11" t="s">
        <v>39</v>
      </c>
      <c r="D20" s="15">
        <v>152500</v>
      </c>
      <c r="E20" s="15">
        <v>0</v>
      </c>
      <c r="F20" s="15">
        <v>0</v>
      </c>
      <c r="G20" s="21"/>
      <c r="H20" s="21"/>
      <c r="I20" s="22"/>
      <c r="J20" s="23"/>
    </row>
    <row r="21" spans="2:10" ht="16.5" thickBot="1" x14ac:dyDescent="0.3">
      <c r="B21" s="14" t="s">
        <v>40</v>
      </c>
      <c r="C21" s="11" t="s">
        <v>41</v>
      </c>
      <c r="D21" s="15"/>
      <c r="E21" s="15"/>
      <c r="F21" s="15"/>
    </row>
    <row r="22" spans="2:10" ht="16.2" thickBot="1" x14ac:dyDescent="0.35">
      <c r="B22" s="16"/>
      <c r="C22" s="17" t="s">
        <v>42</v>
      </c>
      <c r="D22" s="15"/>
      <c r="E22" s="15"/>
      <c r="F22" s="15"/>
    </row>
    <row r="23" spans="2:10" ht="16.2" thickBot="1" x14ac:dyDescent="0.35">
      <c r="B23" s="16"/>
      <c r="C23" s="17" t="s">
        <v>43</v>
      </c>
      <c r="D23" s="15"/>
      <c r="E23" s="15"/>
      <c r="F23" s="15"/>
    </row>
    <row r="24" spans="2:10" ht="16.2" thickBot="1" x14ac:dyDescent="0.35">
      <c r="B24" s="24" t="s">
        <v>44</v>
      </c>
      <c r="C24" s="25" t="s">
        <v>45</v>
      </c>
      <c r="D24" s="15"/>
      <c r="E24" s="15"/>
      <c r="F24" s="15"/>
    </row>
    <row r="25" spans="2:10" ht="16.2" thickBot="1" x14ac:dyDescent="0.35">
      <c r="B25" s="16">
        <v>1</v>
      </c>
      <c r="C25" s="17" t="s">
        <v>46</v>
      </c>
      <c r="D25" s="15"/>
      <c r="E25" s="15"/>
      <c r="F25" s="15"/>
    </row>
    <row r="26" spans="2:10" ht="16.2" thickBot="1" x14ac:dyDescent="0.35">
      <c r="B26" s="16">
        <v>2</v>
      </c>
      <c r="C26" s="17" t="s">
        <v>47</v>
      </c>
      <c r="D26" s="15"/>
      <c r="E26" s="15"/>
      <c r="F26" s="15"/>
    </row>
    <row r="27" spans="2:10" ht="16.2" thickBot="1" x14ac:dyDescent="0.35">
      <c r="B27" s="16">
        <v>3</v>
      </c>
      <c r="C27" s="17" t="s">
        <v>48</v>
      </c>
      <c r="D27" s="15">
        <f>D6*1/100</f>
        <v>814</v>
      </c>
      <c r="E27" s="15">
        <f t="shared" ref="E27:F27" si="0">E6*1/100</f>
        <v>924</v>
      </c>
      <c r="F27" s="15">
        <f t="shared" si="0"/>
        <v>1050</v>
      </c>
      <c r="H27" s="23">
        <f>D27+D28</f>
        <v>4884</v>
      </c>
      <c r="I27" s="23">
        <f t="shared" ref="I27:J27" si="1">E27+E28</f>
        <v>5544</v>
      </c>
      <c r="J27" s="23">
        <f t="shared" si="1"/>
        <v>6300</v>
      </c>
    </row>
    <row r="28" spans="2:10" ht="16.2" thickBot="1" x14ac:dyDescent="0.35">
      <c r="B28" s="24" t="s">
        <v>49</v>
      </c>
      <c r="C28" s="25" t="s">
        <v>50</v>
      </c>
      <c r="D28" s="15">
        <f>D6*5/100</f>
        <v>4070</v>
      </c>
      <c r="E28" s="15">
        <f t="shared" ref="E28:F28" si="2">E6*5/100</f>
        <v>4620</v>
      </c>
      <c r="F28" s="15">
        <f t="shared" si="2"/>
        <v>5250</v>
      </c>
    </row>
    <row r="29" spans="2:10" ht="16.2" thickBot="1" x14ac:dyDescent="0.35">
      <c r="B29" s="14" t="s">
        <v>51</v>
      </c>
      <c r="C29" s="11" t="s">
        <v>52</v>
      </c>
      <c r="D29" s="15">
        <f>D11+D20+D21+D24+D28</f>
        <v>217330</v>
      </c>
      <c r="E29" s="15">
        <f>E11+E20+E21+E24+E28</f>
        <v>81360</v>
      </c>
      <c r="F29" s="15">
        <f>F11+F20+F21+F24+F28</f>
        <v>81990</v>
      </c>
    </row>
    <row r="30" spans="2:10" ht="16.2" thickBot="1" x14ac:dyDescent="0.35">
      <c r="B30" s="14" t="s">
        <v>53</v>
      </c>
      <c r="C30" s="11" t="s">
        <v>54</v>
      </c>
      <c r="D30" s="15">
        <f>D5-D29</f>
        <v>54957</v>
      </c>
      <c r="E30" s="15">
        <f>E5-E29</f>
        <v>11040</v>
      </c>
      <c r="F30" s="15">
        <f>F5-F29</f>
        <v>23010</v>
      </c>
    </row>
    <row r="31" spans="2:10" ht="16.2" thickBot="1" x14ac:dyDescent="0.35">
      <c r="B31" s="14" t="s">
        <v>55</v>
      </c>
      <c r="C31" s="11" t="s">
        <v>56</v>
      </c>
      <c r="D31" s="15">
        <f>D4+D30</f>
        <v>55157</v>
      </c>
      <c r="E31" s="15">
        <f>E4+E30</f>
        <v>66197</v>
      </c>
      <c r="F31" s="15">
        <f>F4+F30</f>
        <v>89207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Laura</cp:lastModifiedBy>
  <dcterms:created xsi:type="dcterms:W3CDTF">2017-06-26T10:50:26Z</dcterms:created>
  <dcterms:modified xsi:type="dcterms:W3CDTF">2019-03-21T07:06:56Z</dcterms:modified>
</cp:coreProperties>
</file>