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yyrl9\Downloads\"/>
    </mc:Choice>
  </mc:AlternateContent>
  <bookViews>
    <workbookView xWindow="0" yWindow="0" windowWidth="28800" windowHeight="12300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3" l="1"/>
  <c r="D14" i="2"/>
  <c r="D10" i="2"/>
  <c r="D11" i="2"/>
  <c r="E18" i="2" l="1"/>
  <c r="E21" i="2" s="1"/>
  <c r="D18" i="2"/>
  <c r="D20" i="2" s="1"/>
  <c r="C18" i="2"/>
  <c r="C26" i="2" s="1"/>
  <c r="E5" i="3"/>
  <c r="D5" i="3"/>
  <c r="D29" i="3"/>
  <c r="D30" i="3" s="1"/>
  <c r="D31" i="3" s="1"/>
  <c r="E4" i="3" s="1"/>
  <c r="D9" i="2"/>
  <c r="E9" i="2"/>
  <c r="E15" i="2"/>
  <c r="E11" i="3"/>
  <c r="E29" i="3" s="1"/>
  <c r="E30" i="3" s="1"/>
  <c r="F14" i="3"/>
  <c r="F16" i="3"/>
  <c r="F11" i="3"/>
  <c r="F29" i="3"/>
  <c r="F30" i="3" s="1"/>
  <c r="E12" i="2"/>
  <c r="E7" i="2"/>
  <c r="D7" i="2"/>
  <c r="D25" i="2"/>
  <c r="C7" i="2"/>
  <c r="D26" i="2"/>
  <c r="D28" i="2" s="1"/>
  <c r="E26" i="2"/>
  <c r="E29" i="2" s="1"/>
  <c r="E20" i="2"/>
  <c r="E25" i="2"/>
  <c r="E28" i="2"/>
  <c r="D21" i="2" l="1"/>
  <c r="D29" i="2"/>
  <c r="C20" i="2"/>
  <c r="C25" i="2"/>
  <c r="C28" i="2"/>
  <c r="C21" i="2"/>
  <c r="C29" i="2"/>
  <c r="E10" i="3"/>
  <c r="E31" i="3"/>
  <c r="F4" i="3" s="1"/>
  <c r="F10" i="3" l="1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<sst xmlns="http://schemas.openxmlformats.org/spreadsheetml/2006/main" count="77" uniqueCount="69">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</sst>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zoomScale="130" zoomScaleNormal="130" workbookViewId="0">
      <selection activeCell="E16" sqref="E16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100000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173667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273667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v>81622</v>
      </c>
      <c r="D9" s="38">
        <f t="shared" ref="D9:E9" si="0">SUM(D10:D11)</f>
        <v>107188</v>
      </c>
      <c r="E9" s="38">
        <f t="shared" si="0"/>
        <v>107188</v>
      </c>
    </row>
    <row r="10" spans="1:5" x14ac:dyDescent="0.25">
      <c r="A10" s="4"/>
      <c r="B10" s="7" t="s">
        <v>63</v>
      </c>
      <c r="C10" s="43">
        <v>47120</v>
      </c>
      <c r="D10" s="43">
        <f>33744+27000+1000</f>
        <v>61744</v>
      </c>
      <c r="E10" s="43">
        <v>61744</v>
      </c>
    </row>
    <row r="11" spans="1:5" x14ac:dyDescent="0.25">
      <c r="A11" s="4"/>
      <c r="B11" s="7" t="s">
        <v>64</v>
      </c>
      <c r="C11" s="43">
        <v>34502</v>
      </c>
      <c r="D11" s="43">
        <f>25236+20208</f>
        <v>45444</v>
      </c>
      <c r="E11" s="43">
        <v>45444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31225</v>
      </c>
      <c r="D14" s="43">
        <f>8000+1225</f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1000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v>54664</v>
      </c>
      <c r="D17" s="43">
        <v>0</v>
      </c>
      <c r="E17" s="43">
        <v>0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204011</v>
      </c>
      <c r="D18" s="39">
        <f>SUM(D10:D17)</f>
        <v>153713</v>
      </c>
      <c r="E18" s="39">
        <f>SUM(E10:E17)</f>
        <v>153893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69656</v>
      </c>
      <c r="D20" s="39">
        <f>IF(D7&gt;D18,D7-D18,0)</f>
        <v>26287</v>
      </c>
      <c r="E20" s="39">
        <f>IF(E7&gt;E18,E7-E18,0)</f>
        <v>44107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273667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204011</v>
      </c>
      <c r="D26" s="39">
        <f>D18+D23</f>
        <v>153713</v>
      </c>
      <c r="E26" s="39">
        <f>E18+E23</f>
        <v>153893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69656</v>
      </c>
      <c r="D28" s="40">
        <f>IF(D25&gt;D26,D25-D26,0)</f>
        <v>26287</v>
      </c>
      <c r="E28" s="40">
        <f>IF(E25&gt;E26,E25-E26,0)</f>
        <v>44107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zoomScale="110" zoomScaleNormal="110" workbookViewId="0">
      <selection activeCell="F14" sqref="F14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0</v>
      </c>
      <c r="E4" s="15">
        <f>D31</f>
        <v>69656</v>
      </c>
      <c r="F4" s="15">
        <f>E31</f>
        <v>95943</v>
      </c>
    </row>
    <row r="5" spans="2:7" ht="16.5" thickBot="1" x14ac:dyDescent="0.3">
      <c r="B5" s="14" t="s">
        <v>0</v>
      </c>
      <c r="C5" s="11" t="s">
        <v>28</v>
      </c>
      <c r="D5" s="15">
        <f>SUM(D6:D9)</f>
        <v>273667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100000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273667</v>
      </c>
      <c r="E10" s="15">
        <f>E4+E5</f>
        <v>249656</v>
      </c>
      <c r="F10" s="15">
        <f>F4+F5</f>
        <v>293943</v>
      </c>
    </row>
    <row r="11" spans="2:7" ht="16.5" thickBot="1" x14ac:dyDescent="0.3">
      <c r="B11" s="14" t="s">
        <v>1</v>
      </c>
      <c r="C11" s="11" t="s">
        <v>34</v>
      </c>
      <c r="D11" s="15">
        <f>SUM(D12:D19)</f>
        <v>203011</v>
      </c>
      <c r="E11" s="15">
        <f>SUM(E12:E19)</f>
        <v>151913</v>
      </c>
      <c r="F11" s="15">
        <f>SUM(F12:F19)</f>
        <v>151913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81622</v>
      </c>
      <c r="E13" s="35">
        <v>107188</v>
      </c>
      <c r="F13" s="35">
        <v>107188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31225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54664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30.75" customHeight="1" thickBot="1" x14ac:dyDescent="0.3">
      <c r="B24" s="24" t="s">
        <v>44</v>
      </c>
      <c r="C24" s="25" t="s">
        <v>45</v>
      </c>
      <c r="D24" s="15">
        <v>1000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1000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204011</v>
      </c>
      <c r="E29" s="15">
        <f>E11+E20+E21+E24+E28</f>
        <v>153713</v>
      </c>
      <c r="F29" s="15">
        <f>F11+F20+F21+F24+F28</f>
        <v>153893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69656</v>
      </c>
      <c r="E30" s="15">
        <f>E5-E29</f>
        <v>26287</v>
      </c>
      <c r="F30" s="15">
        <f>F5-F29</f>
        <v>44107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69656</v>
      </c>
      <c r="E31" s="15">
        <f>E4+E30</f>
        <v>95943</v>
      </c>
      <c r="F31" s="15">
        <f>F4+F30</f>
        <v>140050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George Scripcaru</cp:lastModifiedBy>
  <dcterms:created xsi:type="dcterms:W3CDTF">2017-06-26T10:50:26Z</dcterms:created>
  <dcterms:modified xsi:type="dcterms:W3CDTF">2019-02-27T18:29:13Z</dcterms:modified>
</cp:coreProperties>
</file>