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infrawarePen.xml" ContentType="application/inkml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30" windowWidth="25755" windowHeight="11595" tabRatio="480" activeTab="3"/>
  </bookViews>
  <sheets>
    <sheet name="2019" sheetId="5" r:id="rId1"/>
    <sheet name="2020" sheetId="4" r:id="rId2"/>
    <sheet name="2021" sheetId="3" r:id="rId3"/>
    <sheet name="Cash flow centralizat" sheetId="1" r:id="rId4"/>
  </sheets>
  <definedNames>
    <definedName name="_Toc528238224" localSheetId="0">#REF!</definedName>
    <definedName name="_Toc528238224" localSheetId="1">#REF!</definedName>
    <definedName name="_Toc528238224" localSheetId="2">#REF!</definedName>
    <definedName name="_Toc528238224" localSheetId="3">#REF!</definedName>
  </definedNames>
  <calcPr calcId="152511" calcMode="manual"/>
</workbook>
</file>

<file path=xl/sharedStrings.xml><?xml version="1.0" encoding="utf-8"?>
<sst xmlns="http://schemas.openxmlformats.org/spreadsheetml/2006/main" count="61" uniqueCount="61">
  <si>
    <t>3.      CASH-FLOW</t>
  </si>
  <si>
    <t>Nr. crt.</t>
  </si>
  <si>
    <t>Explicaţii / lună</t>
  </si>
  <si>
    <t>AN 2019</t>
  </si>
  <si>
    <t>AN 2020</t>
  </si>
  <si>
    <t>AN 2021</t>
  </si>
  <si>
    <t>I</t>
  </si>
  <si>
    <t>Sold iniţial disponibil (casă şi bancă)</t>
  </si>
  <si>
    <t>A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</si>
  <si>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</si>
  <si>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</si>
  <si>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</si>
  <si>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</si>
  <si>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</si>
  <si>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</si>
  <si>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B</t>
  </si>
  <si>
    <t>Utilizari numerar din exploatare</t>
  </si>
  <si>
    <t>Cheltuieli cu materii prime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</si>
  <si>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</si>
  <si>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</si>
  <si>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</si>
  <si>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Servicii cu terţii, Reparaţii/Întreţinere</t>
  </si>
  <si>
    <t>Asigurări</t>
  </si>
  <si>
    <t>Impozite, taxe şi vărsăminte asimilate</t>
  </si>
  <si>
    <t>Alte cheltuieli</t>
  </si>
  <si>
    <t>C</t>
  </si>
  <si>
    <t>Cheltuieli pentru investiţii (Valoarea totală a proiectului)</t>
  </si>
  <si>
    <t>D</t>
  </si>
  <si>
    <t>Credite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</si>
  <si>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</si>
  <si>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</si>
  <si>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</si>
  <si>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</si>
  <si>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</si>
  <si>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</si>
  <si>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</si>
  <si>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</si>
  <si>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</si>
  <si>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</si>
  <si>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</si>
  <si>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</si>
  <si>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</si>
  <si>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</si>
  <si>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</si>
  <si>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Luna 1</t>
  </si>
  <si>
    <t>Luna 2</t>
  </si>
  <si>
    <t>Luna 3</t>
  </si>
  <si>
    <t>Luna 4</t>
  </si>
  <si>
    <t>Luna 5</t>
  </si>
  <si>
    <t>Luna 6</t>
  </si>
  <si>
    <t>Luna 7</t>
  </si>
  <si>
    <t>Luna 8</t>
  </si>
  <si>
    <t>Luna 9</t>
  </si>
  <si>
    <t>Luna 10</t>
  </si>
  <si>
    <t>Luna 11</t>
  </si>
  <si>
    <t>Luna 12</t>
  </si>
  <si>
    <t>Total 2019</t>
  </si>
  <si>
    <t>Total 2020</t>
  </si>
  <si>
    <t>Total 2021</t>
  </si>
  <si>
    <t>0=-['</t>
  </si>
  <si>
    <t xml:space="preserve">i </t>
  </si>
</sst>
</file>

<file path=xl/styles.xml><?xml version="1.0" encoding="utf-8"?>
<styleSheet xmlns="http://schemas.openxmlformats.org/spreadsheetml/2006/main">
  <numFmts count="1">
    <numFmt numFmtId="64" formatCode="&quot;£&quot;#,##0;\\\-&quot;£&quot;#,##0"/>
  </numFmts>
  <fonts count="22">
    <font>
      <sz val="11.0"/>
      <name val="Calibri"/>
      <scheme val="minor"/>
      <color theme="1"/>
    </font>
    <font>
      <sz val="9.0"/>
      <name val="Arial"/>
      <color rgb="FF333333"/>
    </font>
    <font>
      <sz val="17.0"/>
      <name val="Arial"/>
      <color rgb="FF009688"/>
    </font>
    <font>
      <b/>
      <sz val="9.0"/>
      <name val="Arial"/>
      <color rgb="FF333333"/>
    </font>
    <font>
      <u/>
      <sz val="11.0"/>
      <name val="Calibri"/>
      <scheme val="minor"/>
      <color theme="10"/>
    </font>
    <font>
      <u/>
      <sz val="11.0"/>
      <name val="Calibri"/>
      <scheme val="minor"/>
      <color theme="11"/>
    </font>
    <font>
      <sz val="11.0"/>
      <name val="Calibri"/>
      <scheme val="minor"/>
      <color rgb="FFFF0000"/>
    </font>
    <font>
      <sz val="18.0"/>
      <name val="Calibri"/>
      <scheme val="minor"/>
      <color theme="3"/>
    </font>
    <font>
      <b/>
      <sz val="15.0"/>
      <name val="Calibri"/>
      <scheme val="minor"/>
      <color theme="3"/>
    </font>
    <font>
      <b/>
      <sz val="13.0"/>
      <name val="Calibri"/>
      <scheme val="minor"/>
      <color theme="3"/>
    </font>
    <font>
      <b/>
      <sz val="11.0"/>
      <name val="Calibri"/>
      <scheme val="minor"/>
      <color theme="3"/>
    </font>
    <font>
      <sz val="11.0"/>
      <name val="Calibri"/>
      <scheme val="minor"/>
      <color rgb="FF3F3F76"/>
    </font>
    <font>
      <b/>
      <sz val="11.0"/>
      <name val="Calibri"/>
      <scheme val="minor"/>
      <color rgb="FF3F3F3F"/>
    </font>
    <font>
      <b/>
      <sz val="11.0"/>
      <name val="Calibri"/>
      <scheme val="minor"/>
      <color rgb="FFFA7D00"/>
    </font>
    <font>
      <b/>
      <sz val="11.0"/>
      <name val="Calibri"/>
      <scheme val="minor"/>
      <color rgb="FFFFFFFF"/>
    </font>
    <font>
      <sz val="11.0"/>
      <name val="Calibri"/>
      <scheme val="minor"/>
      <color rgb="FFFA7D00"/>
    </font>
    <font>
      <b/>
      <sz val="11.0"/>
      <name val="Calibri"/>
      <scheme val="minor"/>
      <color theme="1"/>
    </font>
    <font>
      <sz val="11.0"/>
      <name val="Calibri"/>
      <scheme val="minor"/>
      <color rgb="FF006100"/>
    </font>
    <font>
      <sz val="11.0"/>
      <name val="Calibri"/>
      <scheme val="minor"/>
      <color rgb="FF9C0006"/>
    </font>
    <font>
      <sz val="11.0"/>
      <name val="Calibri"/>
      <scheme val="minor"/>
      <color rgb="FF9C6500"/>
    </font>
    <font>
      <sz val="11.0"/>
      <name val="Calibri"/>
      <scheme val="minor"/>
      <color theme="0"/>
    </font>
    <font>
      <i/>
      <sz val="11.0"/>
      <name val="Calibri"/>
      <scheme val="minor"/>
      <color rgb="FF7F7F7F"/>
    </font>
  </fonts>
  <fills count="34">
    <fill>
      <patternFill patternType="none"/>
    </fill>
    <fill>
      <patternFill patternType="gray125"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4" tint="0.799980"/>
        <bgColor rgb="FFFFFFFF"/>
      </patternFill>
    </fill>
    <fill>
      <patternFill patternType="solid">
        <fgColor theme="4" tint="0.599990"/>
        <bgColor rgb="FFFFFFFF"/>
      </patternFill>
    </fill>
    <fill>
      <patternFill patternType="solid">
        <fgColor theme="4" tint="0.399980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5" tint="0.799980"/>
        <bgColor rgb="FFFFFFFF"/>
      </patternFill>
    </fill>
    <fill>
      <patternFill patternType="solid">
        <fgColor theme="5" tint="0.599990"/>
        <bgColor rgb="FFFFFFFF"/>
      </patternFill>
    </fill>
    <fill>
      <patternFill patternType="solid">
        <fgColor theme="5" tint="0.399980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6" tint="0.799980"/>
        <bgColor rgb="FFFFFFFF"/>
      </patternFill>
    </fill>
    <fill>
      <patternFill patternType="solid">
        <fgColor theme="6" tint="0.599990"/>
        <bgColor rgb="FFFFFFFF"/>
      </patternFill>
    </fill>
    <fill>
      <patternFill patternType="solid">
        <fgColor theme="6" tint="0.399980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7" tint="0.799980"/>
        <bgColor rgb="FFFFFFFF"/>
      </patternFill>
    </fill>
    <fill>
      <patternFill patternType="solid">
        <fgColor theme="7" tint="0.599990"/>
        <bgColor rgb="FFFFFFFF"/>
      </patternFill>
    </fill>
    <fill>
      <patternFill patternType="solid">
        <fgColor theme="7" tint="0.399980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799980"/>
        <bgColor rgb="FFFFFFFF"/>
      </patternFill>
    </fill>
    <fill>
      <patternFill patternType="solid">
        <fgColor theme="8" tint="0.599990"/>
        <bgColor rgb="FFFFFFFF"/>
      </patternFill>
    </fill>
    <fill>
      <patternFill patternType="solid">
        <fgColor theme="8" tint="0.399980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theme="9" tint="0.799980"/>
        <bgColor rgb="FFFFFFFF"/>
      </patternFill>
    </fill>
    <fill>
      <patternFill patternType="solid">
        <fgColor theme="9" tint="0.599990"/>
        <bgColor rgb="FFFFFFFF"/>
      </patternFill>
    </fill>
    <fill>
      <patternFill patternType="solid">
        <fgColor theme="9" tint="0.399980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thick">
        <color theme="4"/>
      </bottom>
      <diagonal/>
    </border>
    <border>
      <bottom style="thick">
        <color rgb="FFACCCEA"/>
      </bottom>
      <diagonal/>
    </border>
    <border>
      <bottom style="medium">
        <color theme="4" tint="0.39998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Alignment="0" applyBorder="0" applyFill="0" applyFont="0" applyProtection="0">
      <alignment vertical="center"/>
    </xf>
    <xf numFmtId="7" fontId="0" fillId="0" borderId="0" applyAlignment="0" applyBorder="0" applyFill="0" applyFont="0" applyProtection="0">
      <alignment vertical="center"/>
    </xf>
    <xf numFmtId="9" fontId="0" fillId="0" borderId="0" applyAlignment="0" applyBorder="0" applyFill="0" applyFont="0" applyProtection="0">
      <alignment vertical="center"/>
    </xf>
    <xf numFmtId="41" fontId="0" fillId="0" borderId="0" applyAlignment="0" applyBorder="0" applyFill="0" applyFont="0" applyProtection="0">
      <alignment vertical="center"/>
    </xf>
    <xf numFmtId="64" fontId="0" fillId="0" borderId="0" applyAlignment="0" applyBorder="0" applyFill="0" applyFont="0" applyProtection="0">
      <alignment vertical="center"/>
    </xf>
    <xf numFmtId="0" fontId="4" fillId="0" borderId="0" applyAlignment="0" applyBorder="0" applyFill="0" applyNumberFormat="0" applyProtection="0">
      <alignment vertical="center"/>
    </xf>
    <xf numFmtId="0" fontId="5" fillId="0" borderId="0" applyAlignment="0" applyBorder="0" applyFill="0" applyNumberFormat="0" applyProtection="0">
      <alignment vertical="center"/>
    </xf>
    <xf numFmtId="0" fontId="0" fillId="3" borderId="11" applyAlignment="0" applyFont="0" applyNumberFormat="0" applyProtection="0">
      <alignment vertical="center"/>
    </xf>
    <xf numFmtId="0" fontId="6" fillId="0" borderId="0" applyAlignment="0" applyBorder="0" applyFill="0" applyNumberFormat="0" applyProtection="0">
      <alignment vertical="center"/>
    </xf>
    <xf numFmtId="0" fontId="7" fillId="0" borderId="0" applyAlignment="0" applyBorder="0" applyFill="0" applyNumberFormat="0" applyProtection="0">
      <alignment vertical="center"/>
    </xf>
    <xf numFmtId="0" fontId="8" fillId="0" borderId="12" applyAlignment="0" applyFill="0" applyNumberFormat="0" applyProtection="0">
      <alignment vertical="center"/>
    </xf>
    <xf numFmtId="0" fontId="9" fillId="0" borderId="13" applyAlignment="0" applyFill="0" applyNumberFormat="0" applyProtection="0">
      <alignment vertical="center"/>
    </xf>
    <xf numFmtId="0" fontId="10" fillId="0" borderId="14" applyAlignment="0" applyFill="0" applyNumberFormat="0" applyProtection="0">
      <alignment vertical="center"/>
    </xf>
    <xf numFmtId="0" fontId="10" fillId="0" borderId="0" applyAlignment="0" applyBorder="0" applyFill="0" applyNumberFormat="0" applyProtection="0">
      <alignment vertical="center"/>
    </xf>
    <xf numFmtId="0" fontId="11" fillId="4" borderId="15" applyAlignment="0" applyNumberFormat="0" applyProtection="0">
      <alignment vertical="center"/>
    </xf>
    <xf numFmtId="0" fontId="12" fillId="5" borderId="16" applyAlignment="0" applyNumberFormat="0" applyProtection="0">
      <alignment vertical="center"/>
    </xf>
    <xf numFmtId="0" fontId="13" fillId="5" borderId="15" applyAlignment="0" applyNumberFormat="0" applyProtection="0">
      <alignment vertical="center"/>
    </xf>
    <xf numFmtId="0" fontId="14" fillId="6" borderId="17" applyAlignment="0" applyNumberFormat="0" applyProtection="0">
      <alignment vertical="center"/>
    </xf>
    <xf numFmtId="0" fontId="15" fillId="0" borderId="18" applyAlignment="0" applyFill="0" applyNumberFormat="0" applyProtection="0">
      <alignment vertical="center"/>
    </xf>
    <xf numFmtId="0" fontId="16" fillId="0" borderId="19" applyAlignment="0" applyFill="0" applyNumberFormat="0" applyProtection="0">
      <alignment vertical="center"/>
    </xf>
    <xf numFmtId="0" fontId="17" fillId="7" borderId="0" applyAlignment="0" applyBorder="0" applyNumberFormat="0" applyProtection="0">
      <alignment vertical="center"/>
    </xf>
    <xf numFmtId="0" fontId="18" fillId="8" borderId="0" applyAlignment="0" applyBorder="0" applyNumberFormat="0" applyProtection="0">
      <alignment vertical="center"/>
    </xf>
    <xf numFmtId="0" fontId="19" fillId="9" borderId="0" applyAlignment="0" applyBorder="0" applyNumberFormat="0" applyProtection="0">
      <alignment vertical="center"/>
    </xf>
    <xf numFmtId="0" fontId="20" fillId="10" borderId="0" applyAlignment="0" applyBorder="0" applyNumberFormat="0" applyProtection="0">
      <alignment vertical="center"/>
    </xf>
    <xf numFmtId="0" fontId="0" fillId="11" borderId="0" applyAlignment="0" applyBorder="0" applyNumberFormat="0" applyProtection="0">
      <alignment vertical="center"/>
    </xf>
    <xf numFmtId="0" fontId="0" fillId="12" borderId="0" applyAlignment="0" applyBorder="0" applyNumberFormat="0" applyProtection="0">
      <alignment vertical="center"/>
    </xf>
    <xf numFmtId="0" fontId="20" fillId="13" borderId="0" applyAlignment="0" applyBorder="0" applyNumberFormat="0" applyProtection="0">
      <alignment vertical="center"/>
    </xf>
    <xf numFmtId="0" fontId="20" fillId="14" borderId="0" applyAlignment="0" applyBorder="0" applyNumberFormat="0" applyProtection="0">
      <alignment vertical="center"/>
    </xf>
    <xf numFmtId="0" fontId="0" fillId="15" borderId="0" applyAlignment="0" applyBorder="0" applyNumberFormat="0" applyProtection="0">
      <alignment vertical="center"/>
    </xf>
    <xf numFmtId="0" fontId="0" fillId="16" borderId="0" applyAlignment="0" applyBorder="0" applyNumberFormat="0" applyProtection="0">
      <alignment vertical="center"/>
    </xf>
    <xf numFmtId="0" fontId="20" fillId="17" borderId="0" applyAlignment="0" applyBorder="0" applyNumberFormat="0" applyProtection="0">
      <alignment vertical="center"/>
    </xf>
    <xf numFmtId="0" fontId="20" fillId="18" borderId="0" applyAlignment="0" applyBorder="0" applyNumberFormat="0" applyProtection="0">
      <alignment vertical="center"/>
    </xf>
    <xf numFmtId="0" fontId="0" fillId="19" borderId="0" applyAlignment="0" applyBorder="0" applyNumberFormat="0" applyProtection="0">
      <alignment vertical="center"/>
    </xf>
    <xf numFmtId="0" fontId="0" fillId="20" borderId="0" applyAlignment="0" applyBorder="0" applyNumberFormat="0" applyProtection="0">
      <alignment vertical="center"/>
    </xf>
    <xf numFmtId="0" fontId="20" fillId="21" borderId="0" applyAlignment="0" applyBorder="0" applyNumberFormat="0" applyProtection="0">
      <alignment vertical="center"/>
    </xf>
    <xf numFmtId="0" fontId="20" fillId="22" borderId="0" applyAlignment="0" applyBorder="0" applyNumberFormat="0" applyProtection="0">
      <alignment vertical="center"/>
    </xf>
    <xf numFmtId="0" fontId="0" fillId="23" borderId="0" applyAlignment="0" applyBorder="0" applyNumberFormat="0" applyProtection="0">
      <alignment vertical="center"/>
    </xf>
    <xf numFmtId="0" fontId="0" fillId="24" borderId="0" applyAlignment="0" applyBorder="0" applyNumberFormat="0" applyProtection="0">
      <alignment vertical="center"/>
    </xf>
    <xf numFmtId="0" fontId="20" fillId="25" borderId="0" applyAlignment="0" applyBorder="0" applyNumberFormat="0" applyProtection="0">
      <alignment vertical="center"/>
    </xf>
    <xf numFmtId="0" fontId="20" fillId="26" borderId="0" applyAlignment="0" applyBorder="0" applyNumberFormat="0" applyProtection="0">
      <alignment vertical="center"/>
    </xf>
    <xf numFmtId="0" fontId="0" fillId="27" borderId="0" applyAlignment="0" applyBorder="0" applyNumberFormat="0" applyProtection="0">
      <alignment vertical="center"/>
    </xf>
    <xf numFmtId="0" fontId="0" fillId="28" borderId="0" applyAlignment="0" applyBorder="0" applyNumberFormat="0" applyProtection="0">
      <alignment vertical="center"/>
    </xf>
    <xf numFmtId="0" fontId="20" fillId="29" borderId="0" applyAlignment="0" applyBorder="0" applyNumberFormat="0" applyProtection="0">
      <alignment vertical="center"/>
    </xf>
    <xf numFmtId="0" fontId="20" fillId="30" borderId="0" applyAlignment="0" applyBorder="0" applyNumberFormat="0" applyProtection="0">
      <alignment vertical="center"/>
    </xf>
    <xf numFmtId="0" fontId="0" fillId="31" borderId="0" applyAlignment="0" applyBorder="0" applyNumberFormat="0" applyProtection="0">
      <alignment vertical="center"/>
    </xf>
    <xf numFmtId="0" fontId="0" fillId="32" borderId="0" applyAlignment="0" applyBorder="0" applyNumberFormat="0" applyProtection="0">
      <alignment vertical="center"/>
    </xf>
    <xf numFmtId="0" fontId="20" fillId="33" borderId="0" applyAlignment="0" applyBorder="0" applyNumberFormat="0" applyProtection="0">
      <alignment vertical="center"/>
    </xf>
    <xf numFmtId="0" fontId="21" fillId="0" borderId="0" applyAlignment="0" applyBorder="0" applyFill="0" applyNumberFormat="0" applyProtection="0">
      <alignment vertical="center"/>
    </xf>
  </cellStyleXfs>
  <cellXfs count="22">
    <xf numFmtId="0" fontId="0" fillId="0" borderId="0" xfId="0"/>
    <xf numFmtId="0" fontId="3" fillId="2" borderId="1" xfId="0" applyFill="1" applyBorder="1" applyAlignment="1">
      <alignment horizontal="center" vertical="center" wrapText="1"/>
    </xf>
    <xf numFmtId="0" fontId="3" fillId="2" borderId="1" xfId="0" applyFill="1" applyBorder="1" applyAlignment="1">
      <alignment vertical="center" wrapText="1"/>
    </xf>
    <xf numFmtId="0" fontId="1" fillId="2" borderId="1" xfId="0" applyFill="1" applyBorder="1" applyAlignment="1">
      <alignment horizontal="center" vertical="center"/>
    </xf>
    <xf numFmtId="0" fontId="3" fillId="2" borderId="1" xfId="0" applyFill="1" applyBorder="1" applyAlignment="1">
      <alignment horizontal="center" vertical="center"/>
    </xf>
    <xf numFmtId="0" fontId="1" fillId="2" borderId="1" xfId="0" applyFill="1" applyBorder="1" applyAlignment="1">
      <alignment vertical="center" wrapText="1"/>
    </xf>
    <xf numFmtId="0" fontId="1" fillId="2" borderId="1" xfId="0" applyFill="1" applyBorder="1" applyAlignment="1">
      <alignment horizontal="center" vertical="center" wrapText="1"/>
    </xf>
    <xf numFmtId="0" fontId="3" fillId="2" borderId="2" xfId="0" applyFill="1" applyBorder="1" applyAlignment="1">
      <alignment horizontal="center" vertical="center" wrapText="1"/>
    </xf>
    <xf numFmtId="0" fontId="3" fillId="2" borderId="3" xfId="0" applyFill="1" applyBorder="1" applyAlignment="1">
      <alignment horizontal="center" vertical="center" wrapText="1"/>
    </xf>
    <xf numFmtId="0" fontId="3" fillId="2" borderId="4" xfId="0" applyFill="1" applyBorder="1" applyAlignment="1">
      <alignment horizontal="center" vertical="center" wrapText="1"/>
    </xf>
    <xf numFmtId="0" fontId="3" fillId="2" borderId="5" xfId="0" applyFill="1" applyBorder="1" applyAlignment="1">
      <alignment horizontal="center" vertical="center" wrapText="1"/>
    </xf>
    <xf numFmtId="0" fontId="3" fillId="2" borderId="6" xfId="0" applyFill="1" applyBorder="1" applyAlignment="1">
      <alignment horizontal="center" vertical="center" wrapText="1"/>
    </xf>
    <xf numFmtId="0" fontId="2" fillId="2" borderId="7" xfId="0" applyFill="1" applyBorder="1" applyAlignment="1">
      <alignment horizontal="center" vertical="center"/>
    </xf>
    <xf numFmtId="0" fontId="2" fillId="2" borderId="8" xfId="0" applyFill="1" applyBorder="1" applyAlignment="1">
      <alignment horizontal="center" vertical="center"/>
    </xf>
    <xf numFmtId="0" fontId="2" fillId="2" borderId="9" xfId="0" applyFill="1" applyBorder="1" applyAlignment="1">
      <alignment horizontal="center" vertical="center"/>
    </xf>
    <xf numFmtId="0" fontId="3" fillId="2" borderId="10" xfId="0" applyFill="1" applyBorder="1" applyAlignment="1">
      <alignment horizontal="center" vertical="center" wrapText="1"/>
    </xf>
    <xf numFmtId="0" fontId="3" fillId="2" borderId="7" xfId="0" applyFill="1" applyBorder="1" applyAlignment="1">
      <alignment horizontal="center" vertical="center" wrapText="1"/>
    </xf>
    <xf numFmtId="0" fontId="3" fillId="2" borderId="8" xfId="0" applyFill="1" applyBorder="1" applyAlignment="1">
      <alignment horizontal="center" vertical="center" wrapText="1"/>
    </xf>
    <xf numFmtId="0" fontId="3" fillId="2" borderId="9" xfId="0" applyFill="1" applyBorder="1" applyAlignment="1">
      <alignment horizontal="center" vertical="center" wrapText="1"/>
    </xf>
    <xf numFmtId="0" fontId="2" fillId="2" borderId="4" xfId="0" applyFill="1" applyBorder="1" applyAlignment="1">
      <alignment horizontal="center" vertical="center"/>
    </xf>
    <xf numFmtId="0" fontId="2" fillId="2" borderId="5" xfId="0" applyFill="1" applyBorder="1" applyAlignment="1">
      <alignment horizontal="center" vertical="center"/>
    </xf>
    <xf numFmtId="0" fontId="2" fillId="2" borderId="6" xfId="0" applyFill="1" applyBorder="1" applyAlignment="1">
      <alignment horizontal="center" vertical="center"/>
    </xf>
  </cellXfs>
  <cellStyles count="49">
    <cellStyle name="20% - Accent1" xfId="25" builtinId="30"/>
    <cellStyle name="20% - Accent2" xfId="29" builtinId="34"/>
    <cellStyle name="20% - Accent3" xfId="33" builtinId="38"/>
    <cellStyle name="20% - Accent4" xfId="37" builtinId="42"/>
    <cellStyle name="20% - Accent5" xfId="41" builtinId="46"/>
    <cellStyle name="20% - Accent6" xfId="45" builtinId="50"/>
    <cellStyle name="40% - Accent1" xfId="26" builtinId="31"/>
    <cellStyle name="40% - Accent2" xfId="30" builtinId="35"/>
    <cellStyle name="40% - Accent3" xfId="34" builtinId="39"/>
    <cellStyle name="40% - Accent4" xfId="38" builtinId="43"/>
    <cellStyle name="40% - Accent5" xfId="42" builtinId="47"/>
    <cellStyle name="40% - Accent6" xfId="46" builtinId="51"/>
    <cellStyle name="60% - Accent1" xfId="27" builtinId="32"/>
    <cellStyle name="60% - Accent2" xfId="31" builtinId="36"/>
    <cellStyle name="60% - Accent3" xfId="35" builtinId="40"/>
    <cellStyle name="60% - Accent4" xfId="39" builtinId="44"/>
    <cellStyle name="60% - Accent5" xfId="43" builtinId="48"/>
    <cellStyle name="60% - Accent6" xfId="47" builtinId="52"/>
    <cellStyle name="Accent1" xfId="24" builtinId="29"/>
    <cellStyle name="Accent2" xfId="28" builtinId="33"/>
    <cellStyle name="Accent3" xfId="32" builtinId="37"/>
    <cellStyle name="Accent4" xfId="36" builtinId="41"/>
    <cellStyle name="Accent5" xfId="40" builtinId="45"/>
    <cellStyle name="Accent6" xfId="44" builtinId="49"/>
    <cellStyle name="Bad" xfId="22" builtinId="27"/>
    <cellStyle name="Calculation" xfId="17" builtinId="22"/>
    <cellStyle name="Check Cell" xfId="18" builtinId="23"/>
    <cellStyle name="Comma" xfId="1" builtinId="3"/>
    <cellStyle name="Comma[0]" xfId="4" builtinId="6"/>
    <cellStyle name="Comment" xfId="8" builtinId="10"/>
    <cellStyle name="Currency" xfId="2" builtinId="4"/>
    <cellStyle name="Currency[0]" xfId="5" builtinId="7"/>
    <cellStyle name="Explanatory Text" xfId="48" builtinId="53"/>
    <cellStyle name="Followed Hyperlink" xfId="7" builtinId="9" hidden="1"/>
    <cellStyle name="Good" xfId="21" builtinId="26"/>
    <cellStyle name="Hyperlink" xfId="6" builtinId="8" hidden="1"/>
    <cellStyle name="Input" xfId="15" builtinId="20"/>
    <cellStyle name="Linked Cell" xfId="19" builtinId="24"/>
    <cellStyle name="Neutral" xfId="23" builtinId="28"/>
    <cellStyle name="Normal" xfId="0" builtinId="0"/>
    <cellStyle name="Output" xfId="16" builtinId="21"/>
    <cellStyle name="Percentage" xfId="3" builtinId="5"/>
    <cellStyle name="Title" xfId="10" builtinId="15"/>
    <cellStyle name="Title 1" xfId="11" builtinId="16"/>
    <cellStyle name="Title 2" xfId="12" builtinId="17"/>
    <cellStyle name="Title 3" xfId="13" builtinId="18"/>
    <cellStyle name="Title 4" xfId="14" builtinId="19"/>
    <cellStyle name="Total" xfId="20" builtinId="25"/>
    <cellStyle name="Warning Text" xfId="9" builtinId="11"/>
  </cellStyles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></Relationship><Relationship Id="rId2" Type="http://schemas.openxmlformats.org/officeDocument/2006/relationships/worksheet" Target="worksheets/sheet2.xml"></Relationship><Relationship Id="rId3" Type="http://schemas.openxmlformats.org/officeDocument/2006/relationships/worksheet" Target="worksheets/sheet3.xml"></Relationship><Relationship Id="rId4" Type="http://schemas.openxmlformats.org/officeDocument/2006/relationships/worksheet" Target="worksheets/sheet4.xml"></Relationship><Relationship Id="rId5" Type="http://schemas.openxmlformats.org/officeDocument/2006/relationships/theme" Target="theme/theme1.xml"></Relationship><Relationship Id="rId6" Type="http://schemas.openxmlformats.org/officeDocument/2006/relationships/styles" Target="styles.xml"></Relationship><Relationship Id="rId7" Type="http://schemas.openxmlformats.org/officeDocument/2006/relationships/sharedStrings" Target="sharedStrings.xml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
<Relationships xmlns="http://schemas.openxmlformats.org/package/2006/relationships"></Relationships>
</file>

<file path=xl/worksheets/_rels/sheet2.xml.rels><?xml version="1.0" encoding="UTF-8"?>
<Relationships xmlns="http://schemas.openxmlformats.org/package/2006/relationships"></Relationships>
</file>

<file path=xl/worksheets/_rels/sheet3.xml.rels><?xml version="1.0" encoding="UTF-8"?>
<Relationships xmlns="http://schemas.openxmlformats.org/package/2006/relationships"></Relationships>
</file>

<file path=xl/worksheets/_rels/sheet4.xml.rels><?xml version="1.0" encoding="UTF-8"?>
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32"/>
  <sheetViews>
    <sheetView topLeftCell="A16" workbookViewId="0">
      <selection activeCell="Q19" sqref="Q19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2019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56</v>
      </c>
    </row>
    <row r="5" spans="2:16" ht="24.000000">
      <c r="B5" s="1" t="s">
        <v>6</v>
      </c>
      <c r="C5" s="2" t="s">
        <v>7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0</v>
      </c>
    </row>
    <row r="6" spans="2:16">
      <c r="B6" s="1" t="s">
        <v>8</v>
      </c>
      <c r="C6" s="2" t="s">
        <v>9</v>
      </c>
      <c r="D6" s="4">
        <v>0</v>
      </c>
      <c r="E6" s="4">
        <f>SUM(E7:E10)</f>
        <v>0</v>
      </c>
      <c r="F6" s="4">
        <v>130250</v>
      </c>
      <c r="G6" s="4">
        <f>SUM(G7:G10)</f>
        <v>0</v>
      </c>
      <c r="H6" s="4">
        <f>SUM(H7:H10)</f>
        <v>8000</v>
      </c>
      <c r="I6" s="4">
        <f>SUM(I7:I10)</f>
        <v>12000</v>
      </c>
      <c r="J6" s="4">
        <f>SUM(J7:J10)</f>
        <v>12000</v>
      </c>
      <c r="K6" s="4">
        <f>SUM(K7:K10)</f>
        <v>12000</v>
      </c>
      <c r="L6" s="4">
        <f>SUM(L7:L10)</f>
        <v>12000</v>
      </c>
      <c r="M6" s="4">
        <f>SUM(M7:M10)</f>
        <v>12000</v>
      </c>
      <c r="N6" s="4">
        <f>SUM(N7:N10)</f>
        <v>55417</v>
      </c>
      <c r="O6" s="4">
        <f>SUM(O7:O10)</f>
        <v>13046</v>
      </c>
      <c r="P6" s="4">
        <f>SUM(D6:O6)</f>
        <v>266713</v>
      </c>
    </row>
    <row r="7" spans="2:16">
      <c r="B7" s="1">
        <v>1</v>
      </c>
      <c r="C7" s="5" t="s">
        <v>10</v>
      </c>
      <c r="D7" s="3">
        <v>0</v>
      </c>
      <c r="E7" s="3">
        <v>0</v>
      </c>
      <c r="F7" s="3">
        <v>0</v>
      </c>
      <c r="G7" s="3">
        <v>0</v>
      </c>
      <c r="H7" s="3">
        <v>8000</v>
      </c>
      <c r="I7" s="3">
        <v>12000</v>
      </c>
      <c r="J7" s="3">
        <v>12000</v>
      </c>
      <c r="K7" s="3">
        <v>12000</v>
      </c>
      <c r="L7" s="3">
        <v>12000</v>
      </c>
      <c r="M7" s="3">
        <v>12000</v>
      </c>
      <c r="N7" s="6">
        <v>12000</v>
      </c>
      <c r="O7" s="6">
        <v>13046</v>
      </c>
      <c r="P7" s="4">
        <f>SUM(D7:O7)</f>
        <v>93046</v>
      </c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130250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43417</v>
      </c>
      <c r="O10" s="3">
        <v>0</v>
      </c>
      <c r="P10" s="4">
        <f>SUM(D10:O10)</f>
        <v>173667</v>
      </c>
    </row>
    <row r="11" spans="2:16">
      <c r="B11" s="1"/>
      <c r="C11" s="2" t="s">
        <v>14</v>
      </c>
      <c r="D11" s="4">
        <v>0</v>
      </c>
      <c r="E11" s="4">
        <f>E5+E6</f>
        <v>0</v>
      </c>
      <c r="F11" s="4">
        <v>130250</v>
      </c>
      <c r="G11" s="4">
        <f>G5+G6</f>
        <v>0</v>
      </c>
      <c r="H11" s="4">
        <f>H5+H6</f>
        <v>8000</v>
      </c>
      <c r="I11" s="4">
        <f>I5+I6</f>
        <v>12000</v>
      </c>
      <c r="J11" s="4">
        <f>J5+J6</f>
        <v>12000</v>
      </c>
      <c r="K11" s="4">
        <f>K5+K6</f>
        <v>12000</v>
      </c>
      <c r="L11" s="4">
        <f>L5+L6</f>
        <v>12000</v>
      </c>
      <c r="M11" s="4">
        <f>M5+M6</f>
        <v>12000</v>
      </c>
      <c r="N11" s="4">
        <f>N5+N6</f>
        <v>55417</v>
      </c>
      <c r="O11" s="4">
        <f>O5+O6</f>
        <v>13046</v>
      </c>
      <c r="P11" s="4">
        <f>SUM(D11:O11)</f>
        <v>266713</v>
      </c>
    </row>
    <row r="12" spans="2:16">
      <c r="B12" s="1" t="s">
        <v>15</v>
      </c>
      <c r="C12" s="2" t="s">
        <v>16</v>
      </c>
      <c r="D12" s="3">
        <f>SUM(D13:D20)</f>
        <v>0</v>
      </c>
      <c r="E12" s="3">
        <v>0</v>
      </c>
      <c r="F12" s="3">
        <f>SUM(F13:F20)</f>
        <v>16117</v>
      </c>
      <c r="G12" s="3">
        <f>SUM(G13:G20)</f>
        <v>12180</v>
      </c>
      <c r="H12" s="3">
        <f>SUM(H13:H20)</f>
        <v>10808</v>
      </c>
      <c r="I12" s="3">
        <f>SUM(I13:I20)</f>
        <v>10808</v>
      </c>
      <c r="J12" s="3">
        <f>SUM(J13:J20)</f>
        <v>10808</v>
      </c>
      <c r="K12" s="3">
        <f>SUM(K13:K20)</f>
        <v>10808</v>
      </c>
      <c r="L12" s="3">
        <f>SUM(L13:L20)</f>
        <v>10808</v>
      </c>
      <c r="M12" s="3">
        <f>SUM(M13:M20)</f>
        <v>11472</v>
      </c>
      <c r="N12" s="3">
        <f>SUM(N13:N20)</f>
        <v>13420</v>
      </c>
      <c r="O12" s="3">
        <f>SUM(O13:O20)</f>
        <v>16624</v>
      </c>
      <c r="P12" s="4">
        <v>123853</v>
      </c>
    </row>
    <row r="13" spans="2:16" ht="36.000000">
      <c r="B13" s="1">
        <v>1</v>
      </c>
      <c r="C13" s="5" t="s">
        <v>17</v>
      </c>
      <c r="D13" s="3">
        <v>0</v>
      </c>
      <c r="E13" s="3">
        <v>0</v>
      </c>
      <c r="F13" s="3">
        <v>6026</v>
      </c>
      <c r="G13" s="3">
        <v>2303</v>
      </c>
      <c r="H13" s="3">
        <v>1431</v>
      </c>
      <c r="I13" s="3">
        <v>1431</v>
      </c>
      <c r="J13" s="3">
        <v>1431</v>
      </c>
      <c r="K13" s="3">
        <v>1431</v>
      </c>
      <c r="L13" s="3">
        <v>1431</v>
      </c>
      <c r="M13" s="3">
        <v>1431</v>
      </c>
      <c r="N13" s="3">
        <v>1431</v>
      </c>
      <c r="O13" s="3">
        <v>1430</v>
      </c>
      <c r="P13" s="4">
        <f>SUM(D13:O13)</f>
        <v>19776</v>
      </c>
    </row>
    <row r="14" spans="2:16" ht="24.000000">
      <c r="B14" s="1">
        <v>2</v>
      </c>
      <c r="C14" s="5" t="s">
        <v>18</v>
      </c>
      <c r="D14" s="3">
        <v>0</v>
      </c>
      <c r="E14" s="3">
        <v>0</v>
      </c>
      <c r="F14" s="3">
        <v>6271</v>
      </c>
      <c r="G14" s="3">
        <v>6271</v>
      </c>
      <c r="H14" s="3">
        <v>6271</v>
      </c>
      <c r="I14" s="3">
        <v>6271</v>
      </c>
      <c r="J14" s="3">
        <v>6271</v>
      </c>
      <c r="K14" s="3">
        <v>6271</v>
      </c>
      <c r="L14" s="3">
        <v>6271</v>
      </c>
      <c r="M14" s="3">
        <v>6271</v>
      </c>
      <c r="N14" s="3">
        <v>6271</v>
      </c>
      <c r="O14" s="3">
        <v>6271</v>
      </c>
      <c r="P14" s="4">
        <f>SUM(D14:O14)</f>
        <v>62710</v>
      </c>
    </row>
    <row r="15" spans="2:16">
      <c r="B15" s="1">
        <v>3</v>
      </c>
      <c r="C15" s="5" t="s">
        <v>19</v>
      </c>
      <c r="D15" s="3">
        <v>0</v>
      </c>
      <c r="E15" s="3">
        <v>0</v>
      </c>
      <c r="F15" s="3">
        <v>2084</v>
      </c>
      <c r="G15" s="3">
        <v>2084</v>
      </c>
      <c r="H15" s="3">
        <v>2084</v>
      </c>
      <c r="I15" s="3">
        <v>2084</v>
      </c>
      <c r="J15" s="3">
        <v>2084</v>
      </c>
      <c r="K15" s="3">
        <v>2084</v>
      </c>
      <c r="L15" s="3">
        <v>2084</v>
      </c>
      <c r="M15" s="3">
        <v>2084</v>
      </c>
      <c r="N15" s="3">
        <v>2084</v>
      </c>
      <c r="O15" s="3">
        <v>2084</v>
      </c>
      <c r="P15" s="4">
        <f>SUM(D15:O15)</f>
        <v>20840</v>
      </c>
    </row>
    <row r="16" spans="2:16">
      <c r="B16" s="1">
        <v>4</v>
      </c>
      <c r="C16" s="5" t="s">
        <v>20</v>
      </c>
      <c r="D16" s="3">
        <v>0</v>
      </c>
      <c r="E16" s="3">
        <v>0</v>
      </c>
      <c r="F16" s="3">
        <v>380</v>
      </c>
      <c r="G16" s="3">
        <v>380</v>
      </c>
      <c r="H16" s="3">
        <v>380</v>
      </c>
      <c r="I16" s="3">
        <v>380</v>
      </c>
      <c r="J16" s="3">
        <v>380</v>
      </c>
      <c r="K16" s="3">
        <v>380</v>
      </c>
      <c r="L16" s="3">
        <v>380</v>
      </c>
      <c r="M16" s="3">
        <v>380</v>
      </c>
      <c r="N16" s="3">
        <v>380</v>
      </c>
      <c r="O16" s="3">
        <v>381</v>
      </c>
      <c r="P16" s="4">
        <v>3801</v>
      </c>
    </row>
    <row r="17" spans="2:16" ht="36.000000">
      <c r="B17" s="1">
        <v>5</v>
      </c>
      <c r="C17" s="5" t="s">
        <v>21</v>
      </c>
      <c r="D17" s="3">
        <v>0</v>
      </c>
      <c r="E17" s="3">
        <v>0</v>
      </c>
      <c r="F17" s="3">
        <v>1356</v>
      </c>
      <c r="G17" s="3">
        <v>642</v>
      </c>
      <c r="H17" s="3">
        <v>642</v>
      </c>
      <c r="I17" s="3">
        <v>642</v>
      </c>
      <c r="J17" s="3">
        <v>642</v>
      </c>
      <c r="K17" s="3">
        <v>642</v>
      </c>
      <c r="L17" s="3">
        <v>642</v>
      </c>
      <c r="M17" s="3">
        <v>1306</v>
      </c>
      <c r="N17" s="3">
        <v>3254</v>
      </c>
      <c r="O17" s="3">
        <v>5268</v>
      </c>
      <c r="P17" s="4">
        <f>SUM(D17:O17)</f>
        <v>15036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500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1190</v>
      </c>
      <c r="P19" s="4">
        <f>SUM(D19:O19)</f>
        <v>1690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0</v>
      </c>
      <c r="E21" s="3">
        <v>0</v>
      </c>
      <c r="F21" s="3">
        <v>27763</v>
      </c>
      <c r="G21" s="3">
        <v>46999</v>
      </c>
      <c r="H21" s="3">
        <v>11898</v>
      </c>
      <c r="I21" s="3">
        <v>11898</v>
      </c>
      <c r="J21" s="3">
        <v>11898</v>
      </c>
      <c r="K21" s="3">
        <v>11898</v>
      </c>
      <c r="L21" s="3">
        <v>11898</v>
      </c>
      <c r="M21" s="3">
        <v>11999</v>
      </c>
      <c r="N21" s="3">
        <v>13661</v>
      </c>
      <c r="O21" s="3">
        <v>17713</v>
      </c>
      <c r="P21" s="4">
        <f>SUM(D21:O21)</f>
        <v>177625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0</v>
      </c>
      <c r="E30" s="4">
        <f>E12+E21+E22+E25+E29</f>
        <v>0</v>
      </c>
      <c r="F30" s="4">
        <f>F12+F21+F22+F25+F29</f>
        <v>43880</v>
      </c>
      <c r="G30" s="4">
        <f>G12+G21+G22+G25+G29</f>
        <v>59179</v>
      </c>
      <c r="H30" s="4">
        <f>H12+H21+H22+H25+H29</f>
        <v>22706</v>
      </c>
      <c r="I30" s="4">
        <f>I12+I21+I22+I25+I29</f>
        <v>22706</v>
      </c>
      <c r="J30" s="4">
        <f>J12+J21+J22+J25+J29</f>
        <v>22706</v>
      </c>
      <c r="K30" s="4">
        <f>K12+K21+K22+K25+K29</f>
        <v>22706</v>
      </c>
      <c r="L30" s="4">
        <f>L12+L21+L22+L25+L29</f>
        <v>22706</v>
      </c>
      <c r="M30" s="4">
        <f>M12+M21+M22+M25+M29</f>
        <v>23471</v>
      </c>
      <c r="N30" s="4">
        <f>N12+N21+N22+N25+N29</f>
        <v>27081</v>
      </c>
      <c r="O30" s="4">
        <f>O12+O21+O22+O25+O29</f>
        <v>34337</v>
      </c>
      <c r="P30" s="4">
        <f>SUM(D30:O30)</f>
        <v>301478</v>
      </c>
    </row>
    <row r="31" spans="2:16">
      <c r="B31" s="1" t="s">
        <v>40</v>
      </c>
      <c r="C31" s="2" t="s">
        <v>41</v>
      </c>
      <c r="D31" s="4">
        <f>D6-D30</f>
        <v>0</v>
      </c>
      <c r="E31" s="4">
        <f>E6-E30</f>
        <v>0</v>
      </c>
      <c r="F31" s="4">
        <f>F6-F30</f>
        <v>86370</v>
      </c>
      <c r="G31" s="4">
        <f>G6-G30</f>
        <v>-59179</v>
      </c>
      <c r="H31" s="4">
        <f>H6-H30</f>
        <v>-14706</v>
      </c>
      <c r="I31" s="4">
        <f>I6-I30</f>
        <v>-10706</v>
      </c>
      <c r="J31" s="4">
        <f>J6-J30</f>
        <v>-10706</v>
      </c>
      <c r="K31" s="4">
        <f>K6-K30</f>
        <v>-10706</v>
      </c>
      <c r="L31" s="4">
        <f>L6-L30</f>
        <v>-10706</v>
      </c>
      <c r="M31" s="4">
        <f>M6-M30</f>
        <v>-11471</v>
      </c>
      <c r="N31" s="4">
        <f>N6-N30</f>
        <v>28336</v>
      </c>
      <c r="O31" s="4">
        <f>O6-O30</f>
        <v>-21291</v>
      </c>
      <c r="P31" s="4">
        <f>SUM(D31:O31)</f>
        <v>-34765</v>
      </c>
    </row>
    <row r="32" spans="2:16">
      <c r="B32" s="1" t="s">
        <v>42</v>
      </c>
      <c r="C32" s="2" t="s">
        <v>43</v>
      </c>
      <c r="D32" s="4">
        <f>D5-D31</f>
        <v>0</v>
      </c>
      <c r="E32" s="4">
        <f>E5-E31</f>
        <v>0</v>
      </c>
      <c r="F32" s="4">
        <f>F5-F31</f>
        <v>-86370</v>
      </c>
      <c r="G32" s="4">
        <f>G5-G31</f>
        <v>59179</v>
      </c>
      <c r="H32" s="4">
        <f>H5-H31</f>
        <v>14706</v>
      </c>
      <c r="I32" s="4">
        <f>I5-I31</f>
        <v>10706</v>
      </c>
      <c r="J32" s="4">
        <f>J5-J31</f>
        <v>10706</v>
      </c>
      <c r="K32" s="4">
        <f>K5-K31</f>
        <v>10706</v>
      </c>
      <c r="L32" s="4">
        <f>L5-L31</f>
        <v>10706</v>
      </c>
      <c r="M32" s="4">
        <f>M5-M31</f>
        <v>11471</v>
      </c>
      <c r="N32" s="4">
        <f>N5-N31</f>
        <v>-28336</v>
      </c>
      <c r="O32" s="4">
        <f>O5-O31</f>
        <v>21291</v>
      </c>
      <c r="P32" s="4">
        <f>SUM(D32:O32)</f>
        <v>34765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B2:P32"/>
  <sheetViews>
    <sheetView topLeftCell="A16" workbookViewId="0">
      <selection activeCell="P32" sqref="P32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2020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57</v>
      </c>
    </row>
    <row r="5" spans="2:16" ht="24.000000">
      <c r="B5" s="1" t="s">
        <v>6</v>
      </c>
      <c r="C5" s="2" t="s">
        <v>7</v>
      </c>
      <c r="D5" s="3">
        <v>34765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34765</v>
      </c>
    </row>
    <row r="6" spans="2:16">
      <c r="B6" s="1" t="s">
        <v>8</v>
      </c>
      <c r="C6" s="2" t="s">
        <v>9</v>
      </c>
      <c r="D6" s="4">
        <f>SUM(D7:D10)</f>
        <v>2120</v>
      </c>
      <c r="E6" s="4">
        <f>SUM(E7:E10)</f>
        <v>21120</v>
      </c>
      <c r="F6" s="4">
        <f>SUM(F7:F10)</f>
        <v>21120</v>
      </c>
      <c r="G6" s="4">
        <f>SUM(G7:G10)</f>
        <v>21120</v>
      </c>
      <c r="H6" s="4">
        <f>SUM(H7:H10)</f>
        <v>21120</v>
      </c>
      <c r="I6" s="4">
        <f>SUM(I7:I10)</f>
        <v>21120</v>
      </c>
      <c r="J6" s="4">
        <f>SUM(J7:J10)</f>
        <v>21120</v>
      </c>
      <c r="K6" s="4">
        <f>SUM(K7:K10)</f>
        <v>21120</v>
      </c>
      <c r="L6" s="4">
        <f>SUM(L7:L10)</f>
        <v>21120</v>
      </c>
      <c r="M6" s="4">
        <f>SUM(M7:M10)</f>
        <v>21120</v>
      </c>
      <c r="N6" s="4">
        <f>SUM(N7:N10)</f>
        <v>21120</v>
      </c>
      <c r="O6" s="4">
        <f>SUM(O7:O10)</f>
        <v>21120</v>
      </c>
      <c r="P6" s="4">
        <f>SUM(D6:O6)</f>
        <v>234440</v>
      </c>
    </row>
    <row r="7" spans="2:16">
      <c r="B7" s="1">
        <v>1</v>
      </c>
      <c r="C7" s="5" t="s">
        <v>10</v>
      </c>
      <c r="D7" s="3">
        <v>2120</v>
      </c>
      <c r="E7" s="3">
        <v>21120</v>
      </c>
      <c r="F7" s="3">
        <v>21120</v>
      </c>
      <c r="G7" s="3">
        <v>21120</v>
      </c>
      <c r="H7" s="3">
        <v>21120</v>
      </c>
      <c r="I7" s="3">
        <v>21120</v>
      </c>
      <c r="J7" s="3">
        <v>21120</v>
      </c>
      <c r="K7" s="3">
        <v>21120</v>
      </c>
      <c r="L7" s="3">
        <v>21120</v>
      </c>
      <c r="M7" s="3">
        <v>21120</v>
      </c>
      <c r="N7" s="6">
        <v>21120</v>
      </c>
      <c r="O7" s="6">
        <v>21120</v>
      </c>
      <c r="P7" s="4">
        <f>SUM(D7:O7)</f>
        <v>234440</v>
      </c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4">
        <f>SUM(D10:O10)</f>
        <v>0</v>
      </c>
    </row>
    <row r="11" spans="2:16">
      <c r="B11" s="1"/>
      <c r="C11" s="2" t="s">
        <v>14</v>
      </c>
      <c r="D11" s="4">
        <f>D5+D6</f>
        <v>36885</v>
      </c>
      <c r="E11" s="4">
        <f>E5+E6</f>
        <v>21120</v>
      </c>
      <c r="F11" s="4">
        <f>F5+F6</f>
        <v>21120</v>
      </c>
      <c r="G11" s="4">
        <f>G5+G6</f>
        <v>21120</v>
      </c>
      <c r="H11" s="4">
        <f>H5+H6</f>
        <v>21120</v>
      </c>
      <c r="I11" s="4">
        <f>I5+I6</f>
        <v>21120</v>
      </c>
      <c r="J11" s="4">
        <f>J5+J6</f>
        <v>21120</v>
      </c>
      <c r="K11" s="4">
        <f>K5+K6</f>
        <v>21120</v>
      </c>
      <c r="L11" s="4">
        <f>L5+L6</f>
        <v>21120</v>
      </c>
      <c r="M11" s="4">
        <f>M5+M6</f>
        <v>21120</v>
      </c>
      <c r="N11" s="4">
        <f>N5+N6</f>
        <v>21120</v>
      </c>
      <c r="O11" s="4">
        <f>O5+O6</f>
        <v>21120</v>
      </c>
      <c r="P11" s="4">
        <f>SUM(D11:O11)</f>
        <v>269205</v>
      </c>
    </row>
    <row r="12" spans="2:16">
      <c r="B12" s="1" t="s">
        <v>15</v>
      </c>
      <c r="C12" s="2" t="s">
        <v>16</v>
      </c>
      <c r="D12" s="3">
        <f>SUM(D13:D20)</f>
        <v>20348</v>
      </c>
      <c r="E12" s="3">
        <f>SUM(E13:E20)</f>
        <v>16145</v>
      </c>
      <c r="F12" s="3">
        <f>SUM(F13:F20)</f>
        <v>16145</v>
      </c>
      <c r="G12" s="3">
        <f>SUM(G13:G20)</f>
        <v>16145</v>
      </c>
      <c r="H12" s="3">
        <f>SUM(H13:H20)</f>
        <v>16818</v>
      </c>
      <c r="I12" s="3">
        <f>SUM(I13:I20)</f>
        <v>16818</v>
      </c>
      <c r="J12" s="3">
        <f>SUM(J13:J20)</f>
        <v>16818</v>
      </c>
      <c r="K12" s="3">
        <f>SUM(K13:K20)</f>
        <v>16818</v>
      </c>
      <c r="L12" s="3">
        <f>SUM(L13:L20)</f>
        <v>16818</v>
      </c>
      <c r="M12" s="3">
        <f>SUM(M13:M20)</f>
        <v>16818</v>
      </c>
      <c r="N12" s="3">
        <f>SUM(N13:N20)</f>
        <v>16818</v>
      </c>
      <c r="O12" s="3">
        <f>SUM(O13:O20)</f>
        <v>20288</v>
      </c>
      <c r="P12" s="4">
        <f>SUM(D12:O12)</f>
        <v>206797</v>
      </c>
    </row>
    <row r="13" spans="2:16" ht="36.000000">
      <c r="B13" s="1">
        <v>1</v>
      </c>
      <c r="C13" s="5" t="s">
        <v>17</v>
      </c>
      <c r="D13" s="3">
        <v>4831</v>
      </c>
      <c r="E13" s="3">
        <v>1342</v>
      </c>
      <c r="F13" s="3">
        <v>1342</v>
      </c>
      <c r="G13" s="3">
        <v>1342</v>
      </c>
      <c r="H13" s="3">
        <v>1342</v>
      </c>
      <c r="I13" s="3">
        <v>1342</v>
      </c>
      <c r="J13" s="3">
        <v>1342</v>
      </c>
      <c r="K13" s="3">
        <v>1342</v>
      </c>
      <c r="L13" s="3">
        <v>1342</v>
      </c>
      <c r="M13" s="3">
        <v>1342</v>
      </c>
      <c r="N13" s="3">
        <v>1342</v>
      </c>
      <c r="O13" s="3">
        <v>1342</v>
      </c>
      <c r="P13" s="4">
        <f>SUM(D13:O13)</f>
        <v>19593</v>
      </c>
    </row>
    <row r="14" spans="2:16" ht="24.000000">
      <c r="B14" s="1">
        <v>2</v>
      </c>
      <c r="C14" s="5" t="s">
        <v>18</v>
      </c>
      <c r="D14" s="3">
        <v>12272</v>
      </c>
      <c r="E14" s="3">
        <v>12272</v>
      </c>
      <c r="F14" s="3">
        <v>12272</v>
      </c>
      <c r="G14" s="3">
        <v>12272</v>
      </c>
      <c r="H14" s="3">
        <v>12272</v>
      </c>
      <c r="I14" s="3">
        <v>12272</v>
      </c>
      <c r="J14" s="3">
        <v>12272</v>
      </c>
      <c r="K14" s="3">
        <v>12272</v>
      </c>
      <c r="L14" s="3">
        <v>12272</v>
      </c>
      <c r="M14" s="3">
        <v>12272</v>
      </c>
      <c r="N14" s="3">
        <v>12272</v>
      </c>
      <c r="O14" s="3">
        <v>12272</v>
      </c>
      <c r="P14" s="4">
        <f>SUM(D14:O14)</f>
        <v>147264</v>
      </c>
    </row>
    <row r="15" spans="2:16">
      <c r="B15" s="1">
        <v>3</v>
      </c>
      <c r="C15" s="5" t="s">
        <v>19</v>
      </c>
      <c r="D15" s="3">
        <v>1757</v>
      </c>
      <c r="E15" s="3">
        <v>1757</v>
      </c>
      <c r="F15" s="3">
        <v>1757</v>
      </c>
      <c r="G15" s="3">
        <v>1757</v>
      </c>
      <c r="H15" s="3">
        <v>2430</v>
      </c>
      <c r="I15" s="3">
        <v>2430</v>
      </c>
      <c r="J15" s="3">
        <v>2430</v>
      </c>
      <c r="K15" s="3">
        <v>2430</v>
      </c>
      <c r="L15" s="3">
        <v>2430</v>
      </c>
      <c r="M15" s="3">
        <v>2430</v>
      </c>
      <c r="N15" s="3">
        <v>2430</v>
      </c>
      <c r="O15" s="3">
        <v>2430</v>
      </c>
      <c r="P15" s="4">
        <v>26468</v>
      </c>
    </row>
    <row r="16" spans="2:16">
      <c r="B16" s="1">
        <v>4</v>
      </c>
      <c r="C16" s="5" t="s">
        <v>20</v>
      </c>
      <c r="D16" s="3">
        <v>238</v>
      </c>
      <c r="E16" s="3">
        <v>238</v>
      </c>
      <c r="F16" s="3">
        <v>238</v>
      </c>
      <c r="G16" s="3">
        <v>238</v>
      </c>
      <c r="H16" s="3">
        <v>238</v>
      </c>
      <c r="I16" s="3">
        <v>238</v>
      </c>
      <c r="J16" s="3">
        <v>238</v>
      </c>
      <c r="K16" s="3">
        <v>238</v>
      </c>
      <c r="L16" s="3">
        <v>238</v>
      </c>
      <c r="M16" s="3">
        <v>238</v>
      </c>
      <c r="N16" s="3">
        <v>238</v>
      </c>
      <c r="O16" s="3">
        <v>238</v>
      </c>
      <c r="P16" s="4">
        <f>SUM(D16:O16)</f>
        <v>2856</v>
      </c>
    </row>
    <row r="17" spans="2:16" ht="36.000000">
      <c r="B17" s="1">
        <v>5</v>
      </c>
      <c r="C17" s="5" t="s">
        <v>21</v>
      </c>
      <c r="D17" s="3">
        <v>1250</v>
      </c>
      <c r="E17" s="3">
        <v>536</v>
      </c>
      <c r="F17" s="3">
        <v>536</v>
      </c>
      <c r="G17" s="3">
        <v>536</v>
      </c>
      <c r="H17" s="3">
        <v>536</v>
      </c>
      <c r="I17" s="3">
        <v>536</v>
      </c>
      <c r="J17" s="3">
        <v>536</v>
      </c>
      <c r="K17" s="3">
        <v>536</v>
      </c>
      <c r="L17" s="3">
        <v>536</v>
      </c>
      <c r="M17" s="3">
        <v>536</v>
      </c>
      <c r="N17" s="3">
        <v>536</v>
      </c>
      <c r="O17" s="3">
        <v>4006</v>
      </c>
      <c r="P17" s="4">
        <f>SUM(D17:O17)</f>
        <v>10616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4">
        <f>SUM(D19:O19)</f>
        <v>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24971</v>
      </c>
      <c r="E21" s="3">
        <v>22424</v>
      </c>
      <c r="F21" s="3">
        <v>20568</v>
      </c>
      <c r="G21" s="3">
        <v>20568</v>
      </c>
      <c r="H21" s="3">
        <v>20568</v>
      </c>
      <c r="I21" s="3">
        <v>205680</v>
      </c>
      <c r="J21" s="3">
        <v>20568</v>
      </c>
      <c r="K21" s="3">
        <v>20568</v>
      </c>
      <c r="L21" s="3">
        <v>20568</v>
      </c>
      <c r="M21" s="3">
        <v>20568</v>
      </c>
      <c r="N21" s="3">
        <v>20568</v>
      </c>
      <c r="O21" s="3">
        <v>24138</v>
      </c>
      <c r="P21" s="4">
        <f>SUM(D21:O21)</f>
        <v>441757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45319</v>
      </c>
      <c r="E30" s="4">
        <f>E12+E21+E22+E25+E29</f>
        <v>38569</v>
      </c>
      <c r="F30" s="4">
        <f>F12+F21+F22+F25+F29</f>
        <v>36713</v>
      </c>
      <c r="G30" s="4">
        <f>G12+G21+G22+G25+G29</f>
        <v>36713</v>
      </c>
      <c r="H30" s="4">
        <f>H12+H21+H22+H25+H29</f>
        <v>37386</v>
      </c>
      <c r="I30" s="4">
        <f>I12+I21+I22+I25+I29</f>
        <v>222498</v>
      </c>
      <c r="J30" s="4">
        <f>J12+J21+J22+J25+J29</f>
        <v>37386</v>
      </c>
      <c r="K30" s="4">
        <f>K12+K21+K22+K25+K29</f>
        <v>37386</v>
      </c>
      <c r="L30" s="4">
        <f>L12+L21+L22+L25+L29</f>
        <v>37386</v>
      </c>
      <c r="M30" s="4">
        <f>M12+M21+M22+M25+M29</f>
        <v>37386</v>
      </c>
      <c r="N30" s="4">
        <f>N12+N21+N22+N25+N29</f>
        <v>37386</v>
      </c>
      <c r="O30" s="4">
        <f>O12+O21+O22+O25+O29</f>
        <v>44426</v>
      </c>
      <c r="P30" s="4">
        <f>SUM(D30:O30)</f>
        <v>648554</v>
      </c>
    </row>
    <row r="31" spans="2:16">
      <c r="B31" s="1" t="s">
        <v>40</v>
      </c>
      <c r="C31" s="2" t="s">
        <v>41</v>
      </c>
      <c r="D31" s="4">
        <f>D6-D30</f>
        <v>-43199</v>
      </c>
      <c r="E31" s="4">
        <f>E6-E30</f>
        <v>-17449</v>
      </c>
      <c r="F31" s="4">
        <f>F6-F30</f>
        <v>-15593</v>
      </c>
      <c r="G31" s="4">
        <f>G6-G30</f>
        <v>-15593</v>
      </c>
      <c r="H31" s="4">
        <f>H6-H30</f>
        <v>-16266</v>
      </c>
      <c r="I31" s="4">
        <f>I6-I30</f>
        <v>-201378</v>
      </c>
      <c r="J31" s="4">
        <f>J6-J30</f>
        <v>-16266</v>
      </c>
      <c r="K31" s="4">
        <f>K6-K30</f>
        <v>-16266</v>
      </c>
      <c r="L31" s="4">
        <f>L6-L30</f>
        <v>-16266</v>
      </c>
      <c r="M31" s="4">
        <f>M6-M30</f>
        <v>-16266</v>
      </c>
      <c r="N31" s="4">
        <f>N6-N30</f>
        <v>-16266</v>
      </c>
      <c r="O31" s="4">
        <f>O6-O30</f>
        <v>-23306</v>
      </c>
      <c r="P31" s="4">
        <f>SUM(D31:O31)</f>
        <v>-414114</v>
      </c>
    </row>
    <row r="32" spans="2:16">
      <c r="B32" s="1" t="s">
        <v>42</v>
      </c>
      <c r="C32" s="2" t="s">
        <v>43</v>
      </c>
      <c r="D32" s="4">
        <f>D5-D31</f>
        <v>77964</v>
      </c>
      <c r="E32" s="4">
        <f>E5-E31</f>
        <v>17449</v>
      </c>
      <c r="F32" s="4">
        <f>F5-F31</f>
        <v>15593</v>
      </c>
      <c r="G32" s="4">
        <f>G5-G31</f>
        <v>15593</v>
      </c>
      <c r="H32" s="4">
        <f>H5-H31</f>
        <v>16266</v>
      </c>
      <c r="I32" s="4">
        <f>I5-I31</f>
        <v>201378</v>
      </c>
      <c r="J32" s="4">
        <f>J5-J31</f>
        <v>16266</v>
      </c>
      <c r="K32" s="4">
        <f>K5-K31</f>
        <v>16266</v>
      </c>
      <c r="L32" s="4">
        <f>L5-L31</f>
        <v>16266</v>
      </c>
      <c r="M32" s="4">
        <f>M5-M31</f>
        <v>16266</v>
      </c>
      <c r="N32" s="4">
        <f>N5-N31</f>
        <v>16266</v>
      </c>
      <c r="O32" s="4">
        <f>O5-O31</f>
        <v>23306</v>
      </c>
      <c r="P32" s="4">
        <f>SUM(D32:O32)</f>
        <v>448879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P32"/>
  <sheetViews>
    <sheetView topLeftCell="A10" workbookViewId="0">
      <selection activeCell="P14" sqref="P14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2021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58</v>
      </c>
    </row>
    <row r="5" spans="2:16" ht="24.000000">
      <c r="B5" s="1" t="s">
        <v>6</v>
      </c>
      <c r="C5" s="2" t="s">
        <v>7</v>
      </c>
      <c r="D5" s="3">
        <v>448779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448779</v>
      </c>
    </row>
    <row r="6" spans="2:16">
      <c r="B6" s="1" t="s">
        <v>8</v>
      </c>
      <c r="C6" s="2" t="s">
        <v>9</v>
      </c>
      <c r="D6" s="4">
        <f>SUM(D7:D10)</f>
        <v>36960</v>
      </c>
      <c r="E6" s="4">
        <f>SUM(E7:E10)</f>
        <v>36960</v>
      </c>
      <c r="F6" s="4">
        <f>SUM(F7:F10)</f>
        <v>36960</v>
      </c>
      <c r="G6" s="4">
        <f>SUM(G7:G10)</f>
        <v>36960</v>
      </c>
      <c r="H6" s="4">
        <f>SUM(H7:H10)</f>
        <v>36960</v>
      </c>
      <c r="I6" s="4">
        <f>SUM(I7:I10)</f>
        <v>36960</v>
      </c>
      <c r="J6" s="4">
        <f>SUM(J7:J10)</f>
        <v>36960</v>
      </c>
      <c r="K6" s="4">
        <f>SUM(K7:K10)</f>
        <v>36960</v>
      </c>
      <c r="L6" s="4">
        <f>SUM(L7:L10)</f>
        <v>36960</v>
      </c>
      <c r="M6" s="4">
        <f>SUM(M7:M10)</f>
        <v>36960</v>
      </c>
      <c r="N6" s="4">
        <f>SUM(N7:N10)</f>
        <v>36960</v>
      </c>
      <c r="O6" s="4">
        <f>SUM(O7:O10)</f>
        <v>36960</v>
      </c>
      <c r="P6" s="4">
        <f>SUM(D6:O6)</f>
        <v>443520</v>
      </c>
    </row>
    <row r="7" spans="2:16">
      <c r="B7" s="1">
        <v>1</v>
      </c>
      <c r="C7" s="5" t="s">
        <v>10</v>
      </c>
      <c r="D7" s="3">
        <v>36960</v>
      </c>
      <c r="E7" s="3">
        <v>36960</v>
      </c>
      <c r="F7" s="3">
        <v>36960</v>
      </c>
      <c r="G7" s="3">
        <v>36960</v>
      </c>
      <c r="H7" s="3">
        <v>36960</v>
      </c>
      <c r="I7" s="3">
        <v>36960</v>
      </c>
      <c r="J7" s="3">
        <v>36960</v>
      </c>
      <c r="K7" s="3">
        <v>36960</v>
      </c>
      <c r="L7" s="3">
        <v>36960</v>
      </c>
      <c r="M7" s="3">
        <v>36960</v>
      </c>
      <c r="N7" s="6">
        <v>36960</v>
      </c>
      <c r="O7" s="6">
        <v>36960</v>
      </c>
      <c r="P7" s="4"/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4">
        <f>SUM(D10:O10)</f>
        <v>0</v>
      </c>
    </row>
    <row r="11" spans="2:16">
      <c r="B11" s="1"/>
      <c r="C11" s="2" t="s">
        <v>14</v>
      </c>
      <c r="D11" s="4">
        <f>D5+D6</f>
        <v>485739</v>
      </c>
      <c r="E11" s="4">
        <f>E5+E6</f>
        <v>36960</v>
      </c>
      <c r="F11" s="4">
        <f>F5+F6</f>
        <v>36960</v>
      </c>
      <c r="G11" s="4">
        <f>G5+G6</f>
        <v>36960</v>
      </c>
      <c r="H11" s="4">
        <f>H5+H6</f>
        <v>36960</v>
      </c>
      <c r="I11" s="4">
        <f>I5+I6</f>
        <v>36960</v>
      </c>
      <c r="J11" s="4">
        <f>J5+J6</f>
        <v>36960</v>
      </c>
      <c r="K11" s="4">
        <f>K5+K6</f>
        <v>36960</v>
      </c>
      <c r="L11" s="4">
        <f>L5+L6</f>
        <v>36960</v>
      </c>
      <c r="M11" s="4">
        <f>M5+M6</f>
        <v>36960</v>
      </c>
      <c r="N11" s="4">
        <f>N5+N6</f>
        <v>36960</v>
      </c>
      <c r="O11" s="4">
        <f>O5+O6</f>
        <v>36960</v>
      </c>
      <c r="P11" s="4">
        <f>SUM(D11:O11)</f>
        <v>892299</v>
      </c>
    </row>
    <row r="12" spans="2:16">
      <c r="B12" s="1" t="s">
        <v>15</v>
      </c>
      <c r="C12" s="2" t="s">
        <v>16</v>
      </c>
      <c r="D12" s="3">
        <f>SUM(D13:D20)</f>
        <v>34830</v>
      </c>
      <c r="E12" s="3">
        <f>SUM(E13:E20)</f>
        <v>29980</v>
      </c>
      <c r="F12" s="3">
        <f>SUM(F13:F20)</f>
        <v>29980</v>
      </c>
      <c r="G12" s="3">
        <f>SUM(G13:G20)</f>
        <v>29980</v>
      </c>
      <c r="H12" s="3">
        <f>SUM(H13:H20)</f>
        <v>29980</v>
      </c>
      <c r="I12" s="3">
        <f>SUM(I13:I20)</f>
        <v>29980</v>
      </c>
      <c r="J12" s="3">
        <f>SUM(J13:J20)</f>
        <v>29980</v>
      </c>
      <c r="K12" s="3">
        <f>SUM(K13:K20)</f>
        <v>29980</v>
      </c>
      <c r="L12" s="3">
        <f>SUM(L13:L20)</f>
        <v>29980</v>
      </c>
      <c r="M12" s="3">
        <f>SUM(M13:M20)</f>
        <v>29980</v>
      </c>
      <c r="N12" s="3">
        <f>SUM(N13:N20)</f>
        <v>29980</v>
      </c>
      <c r="O12" s="3">
        <f>SUM(O13:O20)</f>
        <v>29980</v>
      </c>
      <c r="P12" s="4">
        <f>SUM(D12:O12)</f>
        <v>364610</v>
      </c>
    </row>
    <row r="13" spans="2:16" ht="36.000000">
      <c r="B13" s="1">
        <v>1</v>
      </c>
      <c r="C13" s="5" t="s">
        <v>17</v>
      </c>
      <c r="D13" s="3">
        <v>9658</v>
      </c>
      <c r="E13" s="3">
        <v>5522</v>
      </c>
      <c r="F13" s="3">
        <v>5522</v>
      </c>
      <c r="G13" s="3">
        <v>5522</v>
      </c>
      <c r="H13" s="3">
        <v>5522</v>
      </c>
      <c r="I13" s="3">
        <v>5522</v>
      </c>
      <c r="J13" s="3">
        <v>5522</v>
      </c>
      <c r="K13" s="3">
        <v>5522</v>
      </c>
      <c r="L13" s="3">
        <v>5522</v>
      </c>
      <c r="M13" s="3">
        <v>5522</v>
      </c>
      <c r="N13" s="3">
        <v>5522</v>
      </c>
      <c r="O13" s="3">
        <v>5522</v>
      </c>
      <c r="P13" s="4">
        <v>70400</v>
      </c>
    </row>
    <row r="14" spans="2:16" ht="24.000000">
      <c r="B14" s="1">
        <v>2</v>
      </c>
      <c r="C14" s="5" t="s">
        <v>18</v>
      </c>
      <c r="D14" s="3">
        <v>21473</v>
      </c>
      <c r="E14" s="3">
        <v>21473</v>
      </c>
      <c r="F14" s="3">
        <v>21473</v>
      </c>
      <c r="G14" s="3">
        <v>21473</v>
      </c>
      <c r="H14" s="3">
        <v>21473</v>
      </c>
      <c r="I14" s="3">
        <v>21473</v>
      </c>
      <c r="J14" s="3">
        <v>21473</v>
      </c>
      <c r="K14" s="3">
        <v>21473</v>
      </c>
      <c r="L14" s="3">
        <v>21473</v>
      </c>
      <c r="M14" s="3">
        <v>21473</v>
      </c>
      <c r="N14" s="3">
        <v>21473</v>
      </c>
      <c r="O14" s="3">
        <v>21473</v>
      </c>
      <c r="P14" s="4">
        <f>SUM(D14:O14)</f>
        <v>257676</v>
      </c>
    </row>
    <row r="15" spans="2:16">
      <c r="B15" s="1">
        <v>3</v>
      </c>
      <c r="C15" s="5" t="s">
        <v>19</v>
      </c>
      <c r="D15" s="3">
        <v>1724</v>
      </c>
      <c r="E15" s="3">
        <v>1724</v>
      </c>
      <c r="F15" s="3">
        <v>1724</v>
      </c>
      <c r="G15" s="3">
        <v>1724</v>
      </c>
      <c r="H15" s="3">
        <v>1724</v>
      </c>
      <c r="I15" s="3">
        <v>1724</v>
      </c>
      <c r="J15" s="3">
        <v>1724</v>
      </c>
      <c r="K15" s="3">
        <v>1724</v>
      </c>
      <c r="L15" s="3">
        <v>1724</v>
      </c>
      <c r="M15" s="3">
        <v>1724</v>
      </c>
      <c r="N15" s="3">
        <v>1724</v>
      </c>
      <c r="O15" s="3">
        <v>1724</v>
      </c>
      <c r="P15" s="4">
        <f>SUM(D15:O15)</f>
        <v>20688</v>
      </c>
    </row>
    <row r="16" spans="2:16">
      <c r="B16" s="1">
        <v>4</v>
      </c>
      <c r="C16" s="5" t="s">
        <v>20</v>
      </c>
      <c r="D16" s="3">
        <v>238</v>
      </c>
      <c r="E16" s="3">
        <v>238</v>
      </c>
      <c r="F16" s="3">
        <v>238</v>
      </c>
      <c r="G16" s="3">
        <v>238</v>
      </c>
      <c r="H16" s="3">
        <v>238</v>
      </c>
      <c r="I16" s="3">
        <v>238</v>
      </c>
      <c r="J16" s="3">
        <v>238</v>
      </c>
      <c r="K16" s="3">
        <v>238</v>
      </c>
      <c r="L16" s="3">
        <v>238</v>
      </c>
      <c r="M16" s="3">
        <v>238</v>
      </c>
      <c r="N16" s="3">
        <v>238</v>
      </c>
      <c r="O16" s="3">
        <v>238</v>
      </c>
      <c r="P16" s="4">
        <f>SUM(D16:O16)</f>
        <v>2856</v>
      </c>
    </row>
    <row r="17" spans="2:16" ht="36.000000">
      <c r="B17" s="1">
        <v>5</v>
      </c>
      <c r="C17" s="5" t="s">
        <v>21</v>
      </c>
      <c r="D17" s="3">
        <v>1737</v>
      </c>
      <c r="E17" s="3">
        <v>1023</v>
      </c>
      <c r="F17" s="3">
        <v>1023</v>
      </c>
      <c r="G17" s="3">
        <v>1023</v>
      </c>
      <c r="H17" s="3">
        <v>1023</v>
      </c>
      <c r="I17" s="3">
        <v>1023</v>
      </c>
      <c r="J17" s="3">
        <v>1023</v>
      </c>
      <c r="K17" s="3">
        <v>1023</v>
      </c>
      <c r="L17" s="3">
        <v>1023</v>
      </c>
      <c r="M17" s="3">
        <v>1023</v>
      </c>
      <c r="N17" s="3">
        <v>1023</v>
      </c>
      <c r="O17" s="3">
        <v>1023</v>
      </c>
      <c r="P17" s="4">
        <f>SUM(D17:O17)</f>
        <v>12990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4">
        <f>SUM(D19:O19)</f>
        <v>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36968</v>
      </c>
      <c r="E21" s="3">
        <v>34064</v>
      </c>
      <c r="F21" s="3">
        <v>32208</v>
      </c>
      <c r="G21" s="3">
        <v>32208</v>
      </c>
      <c r="H21" s="3">
        <v>32208</v>
      </c>
      <c r="I21" s="3">
        <v>32208</v>
      </c>
      <c r="J21" s="3">
        <v>32208</v>
      </c>
      <c r="K21" s="3">
        <v>32208</v>
      </c>
      <c r="L21" s="3">
        <v>32208</v>
      </c>
      <c r="M21" s="3">
        <v>32208</v>
      </c>
      <c r="N21" s="3">
        <v>32208</v>
      </c>
      <c r="O21" s="3">
        <v>32208</v>
      </c>
      <c r="P21" s="4">
        <f>SUM(D21:O21)</f>
        <v>393112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71798</v>
      </c>
      <c r="E30" s="4">
        <f>E12+E21+E22+E25+E29</f>
        <v>64044</v>
      </c>
      <c r="F30" s="4">
        <f>F12+F21+F22+F25+F29</f>
        <v>62188</v>
      </c>
      <c r="G30" s="4">
        <f>G12+G21+G22+G25+G29</f>
        <v>62188</v>
      </c>
      <c r="H30" s="4">
        <f>H12+H21+H22+H25+H29</f>
        <v>62188</v>
      </c>
      <c r="I30" s="4">
        <f>I12+I21+I22+I25+I29</f>
        <v>62188</v>
      </c>
      <c r="J30" s="4">
        <f>J12+J21+J22+J25+J29</f>
        <v>62188</v>
      </c>
      <c r="K30" s="4">
        <f>K12+K21+K22+K25+K29</f>
        <v>62188</v>
      </c>
      <c r="L30" s="4">
        <f>L12+L21+L22+L25+L29</f>
        <v>62188</v>
      </c>
      <c r="M30" s="4">
        <f>M12+M21+M22+M25+M29</f>
        <v>62188</v>
      </c>
      <c r="N30" s="4">
        <f>N12+N21+N22+N25+N29</f>
        <v>62188</v>
      </c>
      <c r="O30" s="4">
        <f>O12+O21+O22+O25+O29</f>
        <v>62188</v>
      </c>
      <c r="P30" s="4">
        <f>SUM(D30:O30)</f>
        <v>757722</v>
      </c>
    </row>
    <row r="31" spans="2:16">
      <c r="B31" s="1" t="s">
        <v>40</v>
      </c>
      <c r="C31" s="2" t="s">
        <v>41</v>
      </c>
      <c r="D31" s="4">
        <f>D6-D30</f>
        <v>-34838</v>
      </c>
      <c r="E31" s="4">
        <f>E6-E30</f>
        <v>-27084</v>
      </c>
      <c r="F31" s="4">
        <f>F6-F30</f>
        <v>-25228</v>
      </c>
      <c r="G31" s="4">
        <f>G6-G30</f>
        <v>-25228</v>
      </c>
      <c r="H31" s="4">
        <f>H6-H30</f>
        <v>-25228</v>
      </c>
      <c r="I31" s="4">
        <f>I6-I30</f>
        <v>-25228</v>
      </c>
      <c r="J31" s="4">
        <f>J6-J30</f>
        <v>-25228</v>
      </c>
      <c r="K31" s="4">
        <f>K6-K30</f>
        <v>-25228</v>
      </c>
      <c r="L31" s="4">
        <f>L6-L30</f>
        <v>-25228</v>
      </c>
      <c r="M31" s="4">
        <f>M6-M30</f>
        <v>-25228</v>
      </c>
      <c r="N31" s="4">
        <f>N6-N30</f>
        <v>-25228</v>
      </c>
      <c r="O31" s="4">
        <f>O6-O30</f>
        <v>-25228</v>
      </c>
      <c r="P31" s="4">
        <f>SUM(D31:O31)</f>
        <v>-314202</v>
      </c>
    </row>
    <row r="32" spans="2:16">
      <c r="B32" s="1" t="s">
        <v>42</v>
      </c>
      <c r="C32" s="2" t="s">
        <v>43</v>
      </c>
      <c r="D32" s="4">
        <f>D5-D31</f>
        <v>483617</v>
      </c>
      <c r="E32" s="4">
        <f>E5-E31</f>
        <v>27084</v>
      </c>
      <c r="F32" s="4">
        <f>F5-F31</f>
        <v>25228</v>
      </c>
      <c r="G32" s="4">
        <f>G5-G31</f>
        <v>25228</v>
      </c>
      <c r="H32" s="4">
        <f>H5-H31</f>
        <v>25228</v>
      </c>
      <c r="I32" s="4">
        <f>I5-I31</f>
        <v>25228</v>
      </c>
      <c r="J32" s="4">
        <f>J5-J31</f>
        <v>25228</v>
      </c>
      <c r="K32" s="4">
        <f>K5-K31</f>
        <v>25228</v>
      </c>
      <c r="L32" s="4">
        <f>L5-L31</f>
        <v>25228</v>
      </c>
      <c r="M32" s="4">
        <f>M5-M31</f>
        <v>25228</v>
      </c>
      <c r="N32" s="4">
        <f>N5-N31</f>
        <v>25228</v>
      </c>
      <c r="O32" s="4">
        <f>O5-O31</f>
        <v>25228</v>
      </c>
      <c r="P32" s="4">
        <f>SUM(D32:O32)</f>
        <v>762981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B2:F32"/>
  <sheetViews>
    <sheetView topLeftCell="A16" tabSelected="1" workbookViewId="0">
      <selection activeCell="F13" sqref="F13"/>
    </sheetView>
  </sheetViews>
  <sheetFormatPr defaultRowHeight="15.000000"/>
  <cols>
    <col min="3" max="3" width="26.86214338" customWidth="1" outlineLevel="0"/>
  </cols>
  <sheetData>
    <row r="2" spans="2:6" ht="21.750000">
      <c r="B2" s="19" t="s">
        <v>0</v>
      </c>
      <c r="C2" s="20"/>
      <c r="D2" s="20"/>
      <c r="E2" s="20"/>
      <c r="F2" s="21"/>
    </row>
    <row r="3" spans="2:6">
      <c r="B3" s="15" t="s">
        <v>1</v>
      </c>
      <c r="C3" s="15" t="s">
        <v>2</v>
      </c>
      <c r="D3" s="16"/>
      <c r="E3" s="17"/>
      <c r="F3" s="18"/>
    </row>
    <row r="4" spans="2:6">
      <c r="B4" s="8"/>
      <c r="C4" s="8"/>
      <c r="D4" s="1" t="s">
        <v>3</v>
      </c>
      <c r="E4" s="1" t="s">
        <v>4</v>
      </c>
      <c r="F4" s="1" t="s">
        <v>5</v>
      </c>
    </row>
    <row r="5" spans="2:6" ht="24.000000">
      <c r="B5" s="1" t="s">
        <v>6</v>
      </c>
      <c r="C5" s="2" t="s">
        <v>7</v>
      </c>
      <c r="D5" s="3">
        <f>'2019'!P5</f>
        <v>0</v>
      </c>
      <c r="E5" s="3">
        <f>'2020'!P5</f>
        <v>34765</v>
      </c>
      <c r="F5" s="3">
        <f>'2021'!P5</f>
        <v>448779</v>
      </c>
    </row>
    <row r="6" spans="2:6">
      <c r="B6" s="1" t="s">
        <v>8</v>
      </c>
      <c r="C6" s="2" t="s">
        <v>9</v>
      </c>
      <c r="D6" s="3">
        <f>'2019'!P6</f>
        <v>266713</v>
      </c>
      <c r="E6" s="3">
        <f>'2020'!P6</f>
        <v>234440</v>
      </c>
      <c r="F6" s="3">
        <f>'2021'!P6</f>
        <v>443520</v>
      </c>
    </row>
    <row r="7" spans="2:6">
      <c r="B7" s="1">
        <v>1</v>
      </c>
      <c r="C7" s="5" t="s">
        <v>10</v>
      </c>
      <c r="D7" s="3">
        <f>'2019'!P7</f>
        <v>93046</v>
      </c>
      <c r="E7" s="3">
        <f>'2020'!P7</f>
        <v>234440</v>
      </c>
      <c r="F7" s="3">
        <f>'2021'!P7</f>
        <v>0</v>
      </c>
    </row>
    <row r="8" spans="2:6">
      <c r="B8" s="1">
        <v>2</v>
      </c>
      <c r="C8" s="5" t="s">
        <v>11</v>
      </c>
      <c r="D8" s="3">
        <f>'2019'!P8</f>
        <v>0</v>
      </c>
      <c r="E8" s="3">
        <f>'2020'!P8</f>
        <v>0</v>
      </c>
      <c r="F8" s="3">
        <f>'2021'!P8</f>
        <v>0</v>
      </c>
    </row>
    <row r="9" spans="2:6" ht="24.000000">
      <c r="B9" s="1">
        <v>3</v>
      </c>
      <c r="C9" s="5" t="s">
        <v>12</v>
      </c>
      <c r="D9" s="3">
        <f>'2019'!P9</f>
        <v>0</v>
      </c>
      <c r="E9" s="3">
        <f>'2020'!P9</f>
        <v>0</v>
      </c>
      <c r="F9" s="3">
        <f>'2021'!P9</f>
        <v>0</v>
      </c>
    </row>
    <row r="10" spans="2:6" ht="24.000000">
      <c r="B10" s="1">
        <v>4</v>
      </c>
      <c r="C10" s="2" t="s">
        <v>13</v>
      </c>
      <c r="D10" s="3">
        <f>'2019'!P10</f>
        <v>173667</v>
      </c>
      <c r="E10" s="3">
        <f>'2020'!P10</f>
        <v>0</v>
      </c>
      <c r="F10" s="3">
        <f>'2021'!P10</f>
        <v>0</v>
      </c>
    </row>
    <row r="11" spans="2:6">
      <c r="B11" s="1"/>
      <c r="C11" s="2" t="s">
        <v>14</v>
      </c>
      <c r="D11" s="3">
        <f>'2019'!P11</f>
        <v>266713</v>
      </c>
      <c r="E11" s="3">
        <f>'2020'!P11</f>
        <v>269205</v>
      </c>
      <c r="F11" s="3">
        <f>'2021'!P11</f>
        <v>892299</v>
      </c>
    </row>
    <row r="12" spans="2:6">
      <c r="B12" s="1" t="s">
        <v>15</v>
      </c>
      <c r="C12" s="2" t="s">
        <v>16</v>
      </c>
      <c r="D12" s="3">
        <f>'2019'!P12</f>
        <v>123853</v>
      </c>
      <c r="E12" s="3">
        <f>'2020'!P12</f>
        <v>206797</v>
      </c>
      <c r="F12" s="3">
        <f>'2021'!P12</f>
        <v>364610</v>
      </c>
    </row>
    <row r="13" spans="2:6" ht="36.000000">
      <c r="B13" s="1">
        <v>1</v>
      </c>
      <c r="C13" s="5" t="s">
        <v>17</v>
      </c>
      <c r="D13" s="3">
        <f>'2019'!P13</f>
        <v>19776</v>
      </c>
      <c r="E13" s="3">
        <f>'2020'!P13</f>
        <v>19593</v>
      </c>
      <c r="F13" s="3">
        <v>70400</v>
      </c>
    </row>
    <row r="14" spans="2:6" ht="24.000000">
      <c r="B14" s="1">
        <v>2</v>
      </c>
      <c r="C14" s="5" t="s">
        <v>18</v>
      </c>
      <c r="D14" s="3">
        <f>'2019'!P14</f>
        <v>62710</v>
      </c>
      <c r="E14" s="3">
        <f>'2020'!P14</f>
        <v>147264</v>
      </c>
      <c r="F14" s="3">
        <f>'2021'!P14</f>
        <v>257676</v>
      </c>
    </row>
    <row r="15" spans="2:6">
      <c r="B15" s="1">
        <v>3</v>
      </c>
      <c r="C15" s="5" t="s">
        <v>19</v>
      </c>
      <c r="D15" s="3">
        <f>'2019'!P15</f>
        <v>20840</v>
      </c>
      <c r="E15" s="3">
        <f>'2020'!P15</f>
        <v>26468</v>
      </c>
      <c r="F15" s="3">
        <f>'2021'!P15</f>
        <v>20688</v>
      </c>
    </row>
    <row r="16" spans="2:6">
      <c r="B16" s="1">
        <v>4</v>
      </c>
      <c r="C16" s="5" t="s">
        <v>20</v>
      </c>
      <c r="D16" s="3">
        <v>3801</v>
      </c>
      <c r="E16" s="3">
        <f>'2020'!P16</f>
        <v>2856</v>
      </c>
      <c r="F16" s="3">
        <f>'2021'!P16</f>
        <v>2856</v>
      </c>
    </row>
    <row r="17" spans="2:6" ht="36.000000">
      <c r="B17" s="1">
        <v>5</v>
      </c>
      <c r="C17" s="5" t="s">
        <v>21</v>
      </c>
      <c r="D17" s="3">
        <f>'2019'!P17</f>
        <v>15036</v>
      </c>
      <c r="E17" s="3">
        <f>'2020'!P17</f>
        <v>10616</v>
      </c>
      <c r="F17" s="3">
        <f>'2021'!P17</f>
        <v>12990</v>
      </c>
    </row>
    <row r="18" spans="2:6">
      <c r="B18" s="1">
        <v>6</v>
      </c>
      <c r="C18" s="5" t="s">
        <v>22</v>
      </c>
      <c r="D18" s="3">
        <f>'2019'!P18</f>
        <v>0</v>
      </c>
      <c r="E18" s="3">
        <f>'2020'!P18</f>
        <v>0</v>
      </c>
      <c r="F18" s="3">
        <f>'2021'!P18</f>
        <v>0</v>
      </c>
    </row>
    <row r="19" spans="2:6" ht="24.000000">
      <c r="B19" s="1">
        <v>7</v>
      </c>
      <c r="C19" s="5" t="s">
        <v>23</v>
      </c>
      <c r="D19" s="3">
        <f>'2019'!P19</f>
        <v>1690</v>
      </c>
      <c r="E19" s="3">
        <f>'2020'!P19</f>
        <v>0</v>
      </c>
      <c r="F19" s="3">
        <f>'2021'!P19</f>
        <v>0</v>
      </c>
    </row>
    <row r="20" spans="2:6">
      <c r="B20" s="1">
        <v>8</v>
      </c>
      <c r="C20" s="5" t="s">
        <v>24</v>
      </c>
      <c r="D20" s="3">
        <f>'2019'!P20</f>
        <v>0</v>
      </c>
      <c r="E20" s="3">
        <f>'2020'!P20</f>
        <v>0</v>
      </c>
      <c r="F20" s="3">
        <f>'2021'!P20</f>
        <v>0</v>
      </c>
    </row>
    <row r="21" spans="2:6" ht="24.000000">
      <c r="B21" s="1" t="s">
        <v>25</v>
      </c>
      <c r="C21" s="2" t="s">
        <v>26</v>
      </c>
      <c r="D21" s="3">
        <f>'2019'!P21</f>
        <v>177625</v>
      </c>
      <c r="E21" s="3">
        <f>'2020'!P21</f>
        <v>441757</v>
      </c>
      <c r="F21" s="3">
        <f>'2021'!P21</f>
        <v>393112</v>
      </c>
    </row>
    <row r="22" spans="2:6">
      <c r="B22" s="1" t="s">
        <v>27</v>
      </c>
      <c r="C22" s="2" t="s">
        <v>28</v>
      </c>
      <c r="D22" s="3">
        <f>'2019'!P22</f>
        <v>0</v>
      </c>
      <c r="E22" s="3">
        <f>'2020'!P22</f>
        <v>0</v>
      </c>
      <c r="F22" s="3">
        <f>'2021'!P22</f>
        <v>0</v>
      </c>
    </row>
    <row r="23" spans="2:6">
      <c r="B23" s="1"/>
      <c r="C23" s="5" t="s">
        <v>29</v>
      </c>
      <c r="D23" s="3">
        <f>'2019'!P23</f>
        <v>0</v>
      </c>
      <c r="E23" s="3">
        <f>'2020'!P23</f>
        <v>0</v>
      </c>
      <c r="F23" s="3">
        <f>'2021'!P23</f>
        <v>0</v>
      </c>
    </row>
    <row r="24" spans="2:6">
      <c r="B24" s="1"/>
      <c r="C24" s="5" t="s">
        <v>30</v>
      </c>
      <c r="D24" s="3">
        <f>'2019'!P24</f>
        <v>0</v>
      </c>
      <c r="E24" s="3">
        <f>'2020'!P24</f>
        <v>0</v>
      </c>
      <c r="F24" s="3">
        <f>'2021'!P24</f>
        <v>0</v>
      </c>
    </row>
    <row r="25" spans="2:6" ht="24.000000">
      <c r="B25" s="1" t="s">
        <v>31</v>
      </c>
      <c r="C25" s="2" t="s">
        <v>32</v>
      </c>
      <c r="D25" s="3">
        <f>'2019'!P25</f>
        <v>0</v>
      </c>
      <c r="E25" s="3">
        <f>'2020'!P25</f>
        <v>0</v>
      </c>
      <c r="F25" s="3">
        <f>'2021'!P25</f>
        <v>0</v>
      </c>
    </row>
    <row r="26" spans="2:6">
      <c r="B26" s="1">
        <v>1</v>
      </c>
      <c r="C26" s="5" t="s">
        <v>33</v>
      </c>
      <c r="D26" s="3">
        <f>'2019'!P26</f>
        <v>0</v>
      </c>
      <c r="E26" s="3">
        <f>'2020'!P26</f>
        <v>0</v>
      </c>
      <c r="F26" s="3">
        <f>'2021'!P26</f>
        <v>0</v>
      </c>
    </row>
    <row r="27" spans="2:6">
      <c r="B27" s="1">
        <v>2</v>
      </c>
      <c r="C27" s="5" t="s">
        <v>34</v>
      </c>
      <c r="D27" s="3">
        <f>'2019'!P27</f>
        <v>0</v>
      </c>
      <c r="E27" s="3">
        <f>'2020'!P27</f>
        <v>0</v>
      </c>
      <c r="F27" s="3">
        <f>'2021'!P27</f>
        <v>0</v>
      </c>
    </row>
    <row r="28" spans="2:6">
      <c r="B28" s="1">
        <v>3</v>
      </c>
      <c r="C28" s="5" t="s">
        <v>35</v>
      </c>
      <c r="D28" s="3">
        <f>'2019'!P28</f>
        <v>0</v>
      </c>
      <c r="E28" s="3">
        <f>'2020'!P28</f>
        <v>0</v>
      </c>
      <c r="F28" s="3">
        <f>'2021'!P28</f>
        <v>0</v>
      </c>
    </row>
    <row r="29" spans="2:6">
      <c r="B29" s="1" t="s">
        <v>36</v>
      </c>
      <c r="C29" s="2" t="s">
        <v>37</v>
      </c>
      <c r="D29" s="3">
        <f>'2019'!P29</f>
        <v>0</v>
      </c>
      <c r="E29" s="3">
        <f>'2020'!P29</f>
        <v>0</v>
      </c>
      <c r="F29" s="3">
        <f>'2021'!P29</f>
        <v>0</v>
      </c>
    </row>
    <row r="30" spans="2:6" ht="24.000000">
      <c r="B30" s="1" t="s">
        <v>38</v>
      </c>
      <c r="C30" s="2" t="s">
        <v>39</v>
      </c>
      <c r="D30" s="3">
        <f>'2019'!P30</f>
        <v>301478</v>
      </c>
      <c r="E30" s="3">
        <f>'2020'!P30</f>
        <v>648554</v>
      </c>
      <c r="F30" s="3">
        <f>'2021'!P30</f>
        <v>757722</v>
      </c>
    </row>
    <row r="31" spans="2:6">
      <c r="B31" s="1" t="s">
        <v>40</v>
      </c>
      <c r="C31" s="2" t="s">
        <v>41</v>
      </c>
      <c r="D31" s="3">
        <f>'2019'!P31</f>
        <v>-34765</v>
      </c>
      <c r="E31" s="3">
        <f>'2020'!P31</f>
        <v>-414114</v>
      </c>
      <c r="F31" s="3">
        <f>'2021'!P31</f>
        <v>-314202</v>
      </c>
    </row>
    <row r="32" spans="2:6">
      <c r="B32" s="1" t="s">
        <v>42</v>
      </c>
      <c r="C32" s="2" t="s">
        <v>43</v>
      </c>
      <c r="D32" s="3">
        <f>'2019'!P32</f>
        <v>34765</v>
      </c>
      <c r="E32" s="3">
        <f>'2020'!P32</f>
        <v>448879</v>
      </c>
      <c r="F32" s="3">
        <f>'2021'!P32</f>
        <v>762981</v>
      </c>
    </row>
  </sheetData>
  <mergeCells count="4">
    <mergeCell ref="B2:F2"/>
    <mergeCell ref="B3:B4"/>
    <mergeCell ref="C3:C4"/>
    <mergeCell ref="D3:F3"/>
  </mergeCells>
  <phoneticPr fontId="1" type="noConversion"/>
  <pageMargins left="0.70" right="0.70" top="0.75" bottom="0.75" header="0.30" footer="0.30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</AppVersion>
  <Characters>0</Characters>
  <CharactersWithSpaces>0</CharactersWithSpaces>
  <DocSecurity>0</DocSecurity>
  <HyperlinksChanged>false</HyperlinksChanged>
  <Lines>0</Lines>
  <LinksUpToDate>false</LinksUpToDate>
  <Pages>4</Pages>
  <Paragraphs>0</Paragraphs>
  <Words>0</Words>
  <TotalTime>0</TotalTime>
  <MMClips>0</MMClips>
  <ScaleCrop>false</ScaleCrop>
  <HeadingPairs>
    <vt:vector size="2" baseType="variant">
      <vt:variant>
        <vt:lpstr>제목</vt:lpstr>
      </vt:variant>
      <vt:variant>
        <vt:i4>1</vt:i4>
      </vt:variant>
    </vt:vector>
  </HeadingPairs>
  <TitlesOfParts>
    <vt:vector size="1" baseType="lpstr">
      <vt:lpstr>Title text</vt:lpstr>
    </vt:vector>
  </TitlesOfParts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:creator>combi</dc:creator>
  <cp:lastModifiedBy>gabryserban</cp:lastModifiedBy>
  <dcterms:modified xsi:type="dcterms:W3CDTF">2018-11-11T12:26:05Z</dcterms:modified>
</cp:coreProperties>
</file>