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2" sheetId="1" state="visible" r:id="rId2"/>
    <sheet name="Sheet3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C17" authorId="0">
      <text>
        <r>
          <rPr>
            <b val="true"/>
            <sz val="8"/>
            <color rgb="FF000000"/>
            <rFont val="Tahoma"/>
            <family val="0"/>
            <charset val="1"/>
          </rPr>
          <t xml:space="preserve">Comision de garantare; amtz imob corporale (pe 10 ani), necoprorale (pe 3 ani)
</t>
        </r>
      </text>
    </comment>
  </commentList>
</comments>
</file>

<file path=xl/sharedStrings.xml><?xml version="1.0" encoding="utf-8"?>
<sst xmlns="http://schemas.openxmlformats.org/spreadsheetml/2006/main" count="79" uniqueCount="72">
  <si>
    <t xml:space="preserve">CONTUL DE PROFIT ȘI PIERDERE PRESCURTAT</t>
  </si>
  <si>
    <t xml:space="preserve">AN 2019</t>
  </si>
  <si>
    <t xml:space="preserve">AN 2020</t>
  </si>
  <si>
    <t xml:space="preserve">AN 2021</t>
  </si>
  <si>
    <t xml:space="preserve">1. Cifra de afaceri netă</t>
  </si>
  <si>
    <t xml:space="preserve"> VENITURI DIN EXPLOATARE (ct.701+702+703+704+705+706+707+708) </t>
  </si>
  <si>
    <t xml:space="preserve">cresterea veniturilor din exploatare cu 30 % in anul 2020 si cu 40 % in anul 2021</t>
  </si>
  <si>
    <t xml:space="preserve">Alte venituri din exploatare (ct.751+758+7815) </t>
  </si>
  <si>
    <t xml:space="preserve">VENITURI DIN EXPLOATARE – TOTAL rd.2+3</t>
  </si>
  <si>
    <t xml:space="preserve">Cheltuieli cu materii prime/marfuri şi materiale consumabile aferente activităţii desfaşurate</t>
  </si>
  <si>
    <t xml:space="preserve">Salarii (inclusiv cheltuielile aferente)</t>
  </si>
  <si>
    <t xml:space="preserve">Salarii nete</t>
  </si>
  <si>
    <t xml:space="preserve">Cheltuieli cu salariile</t>
  </si>
  <si>
    <t xml:space="preserve">Chirii</t>
  </si>
  <si>
    <t xml:space="preserve">Utilităţi</t>
  </si>
  <si>
    <t xml:space="preserve">Costuri funcţionare birou, Cheltuieli de marketing, Reparaţii/Întreţinere</t>
  </si>
  <si>
    <t xml:space="preserve">Asigurări</t>
  </si>
  <si>
    <t xml:space="preserve">Impozite, taxe şi vărsăminte asimilate,  Impozitul pe profit</t>
  </si>
  <si>
    <t xml:space="preserve">reinvestesc profitul realizat si nu platesc impozit</t>
  </si>
  <si>
    <t xml:space="preserve">Alte cheltuieli</t>
  </si>
  <si>
    <t xml:space="preserve">TOTAL CHELTUIELI( RD.5-12)</t>
  </si>
  <si>
    <t xml:space="preserve">PROFITUL SAU PIERDEREA DIN EXPLOATARE:</t>
  </si>
  <si>
    <t xml:space="preserve">Profit ( RD.4-13)</t>
  </si>
  <si>
    <t xml:space="preserve">Pierdere (RD.13-4)</t>
  </si>
  <si>
    <t xml:space="preserve">VENITURI FINANCIARE – TOTAL </t>
  </si>
  <si>
    <t xml:space="preserve">CHELTUIELI FINANCIARE - TOTAL</t>
  </si>
  <si>
    <t xml:space="preserve">PROFITUL SAU PIERDEREA FINANCIAR(Ă) (RD,17-18)</t>
  </si>
  <si>
    <t xml:space="preserve">VENITURI TOTALE  (RD.4+17)</t>
  </si>
  <si>
    <t xml:space="preserve">CHELTUIELI TOTALE  (RD,13+18)</t>
  </si>
  <si>
    <t xml:space="preserve">18. PROFITUL SAU PIERDEREA BRUT(Ă):</t>
  </si>
  <si>
    <t xml:space="preserve">Profit  (  Rd,20-21)</t>
  </si>
  <si>
    <t xml:space="preserve">Pierdere  (rd.21-20)</t>
  </si>
  <si>
    <t xml:space="preserve">Se completeaza in LEI FARA ZECIMALE </t>
  </si>
  <si>
    <t xml:space="preserve">UNDE NU SUNT COSTURI VA RUGAM SA INTRODUCETI 0</t>
  </si>
  <si>
    <t xml:space="preserve">NU SE COMPLTEAZA pentru ca se fac calcule automat</t>
  </si>
  <si>
    <t xml:space="preserve">CASH-FLOW</t>
  </si>
  <si>
    <t xml:space="preserve">Nr. crt.</t>
  </si>
  <si>
    <t xml:space="preserve">Explicaţii / lună</t>
  </si>
  <si>
    <t xml:space="preserve">AN 2018</t>
  </si>
  <si>
    <t xml:space="preserve">I</t>
  </si>
  <si>
    <t xml:space="preserve">Sold iniţial disponibil (casă şi bancă)</t>
  </si>
  <si>
    <t xml:space="preserve">A</t>
  </si>
  <si>
    <t xml:space="preserve">Intrări de lichidităţi (1+2+3+4)</t>
  </si>
  <si>
    <t xml:space="preserve">din vânzări</t>
  </si>
  <si>
    <t xml:space="preserve">din credite primite</t>
  </si>
  <si>
    <t xml:space="preserve">alte intrări de numerar (aport propriu, etc.)</t>
  </si>
  <si>
    <t xml:space="preserve">Alocaţie Financiară nerambursabilă</t>
  </si>
  <si>
    <t xml:space="preserve">Total disponibil (I+A)</t>
  </si>
  <si>
    <t xml:space="preserve">B</t>
  </si>
  <si>
    <t xml:space="preserve">Utilizari numerar din exploatare</t>
  </si>
  <si>
    <t xml:space="preserve">Cheltuieli cu materii prime şi materiale consumabile aferente activităţii desfaşurate</t>
  </si>
  <si>
    <t xml:space="preserve">Costuri funcţionare birou, Cheltuieli de marketing, Servicii cu terţii, Reparaţii/Întreţinere</t>
  </si>
  <si>
    <t xml:space="preserve">Impozite, taxe şi vărsăminte asimilate</t>
  </si>
  <si>
    <t xml:space="preserve">C</t>
  </si>
  <si>
    <t xml:space="preserve">Cheltuieli pentru investiţii (Valoarea totală a proiectului)</t>
  </si>
  <si>
    <t xml:space="preserve">D</t>
  </si>
  <si>
    <t xml:space="preserve">Credite </t>
  </si>
  <si>
    <t xml:space="preserve">rambursări rate de credit scadente</t>
  </si>
  <si>
    <t xml:space="preserve">dobânzi şi comisioane</t>
  </si>
  <si>
    <t xml:space="preserve">E</t>
  </si>
  <si>
    <t xml:space="preserve">Plăţi/încasări pentru impozite şi taxe (1-2+3)</t>
  </si>
  <si>
    <t xml:space="preserve">Plăţi TVA</t>
  </si>
  <si>
    <t xml:space="preserve">Rambursări TVA</t>
  </si>
  <si>
    <t xml:space="preserve">Impozit pe profit/cifră de afaceri</t>
  </si>
  <si>
    <t xml:space="preserve">F</t>
  </si>
  <si>
    <t xml:space="preserve">Dividende</t>
  </si>
  <si>
    <t xml:space="preserve">G</t>
  </si>
  <si>
    <t xml:space="preserve">Total utilizări numerar (B+C+D+E+F)</t>
  </si>
  <si>
    <t xml:space="preserve">H</t>
  </si>
  <si>
    <t xml:space="preserve">Flux net de lichidităţi (A-G)</t>
  </si>
  <si>
    <t xml:space="preserve">II</t>
  </si>
  <si>
    <t xml:space="preserve">Sold final disponibil (I+H)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</si>
</sst>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1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 val="true"/>
      <sz val="11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1"/>
      <name val="Times New Roman"/>
      <family val="1"/>
      <charset val="1"/>
    </font>
    <font>
      <sz val="14"/>
      <color rgb="FF000000"/>
      <name val="Calibri"/>
      <family val="0"/>
      <charset val="1"/>
    </font>
    <font>
      <sz val="11"/>
      <color rgb="FF000000"/>
      <name val="Calibri"/>
      <family val="2"/>
      <charset val="238"/>
    </font>
    <font>
      <b val="true"/>
      <sz val="8"/>
      <color rgb="FF000000"/>
      <name val="Tahoma"/>
      <family val="0"/>
      <charset val="1"/>
    </font>
    <font>
      <b val="true"/>
      <sz val="12"/>
      <color rgb="FF000000"/>
      <name val="Times New Roman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4472C4"/>
        <bgColor rgb="FF666699"/>
      </patternFill>
    </fill>
    <fill>
      <patternFill patternType="solid">
        <fgColor rgb="FF5B9BD5"/>
        <bgColor rgb="FF4472C4"/>
      </patternFill>
    </fill>
    <fill>
      <patternFill patternType="solid">
        <fgColor rgb="FFC0C0C0"/>
        <bgColor rgb="FFCCCCFF"/>
      </patternFill>
    </fill>
  </fills>
  <borders count="1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/>
      <top/>
      <bottom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5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6" fillId="2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2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6" fillId="3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3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4" fillId="3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7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4" fillId="3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0" fillId="2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9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0" fillId="2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4" borderId="9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0" fillId="4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5" borderId="1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5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7" fillId="0" borderId="1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2" fillId="0" borderId="1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5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B9BD5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" activeCellId="0" sqref="B:B"/>
    </sheetView>
  </sheetViews>
  <sheetFormatPr defaultRowHeight="15" zeroHeight="false" outlineLevelRow="0" outlineLevelCol="0"/>
  <cols>
    <col collapsed="false" customWidth="true" hidden="false" outlineLevel="0" max="1" min="1" style="0" width="4.86"/>
    <col collapsed="false" customWidth="true" hidden="false" outlineLevel="0" max="2" min="2" style="1" width="54.98"/>
    <col collapsed="false" customWidth="true" hidden="false" outlineLevel="0" max="5" min="3" style="0" width="18.42"/>
    <col collapsed="false" customWidth="true" hidden="false" outlineLevel="0" max="1025" min="6" style="0" width="44.14"/>
  </cols>
  <sheetData>
    <row r="1" customFormat="false" ht="15" hidden="false" customHeight="false" outlineLevel="0" collapsed="false">
      <c r="A1" s="2"/>
      <c r="B1" s="3"/>
      <c r="C1" s="2"/>
      <c r="D1" s="2"/>
      <c r="E1" s="2"/>
    </row>
    <row r="2" customFormat="false" ht="15.75" hidden="false" customHeight="false" outlineLevel="0" collapsed="false">
      <c r="A2" s="2"/>
      <c r="B2" s="3" t="s">
        <v>0</v>
      </c>
      <c r="C2" s="2"/>
      <c r="D2" s="2"/>
      <c r="E2" s="2"/>
    </row>
    <row r="3" customFormat="false" ht="15" hidden="false" customHeight="false" outlineLevel="0" collapsed="false">
      <c r="A3" s="4"/>
      <c r="B3" s="5"/>
      <c r="C3" s="6" t="s">
        <v>1</v>
      </c>
      <c r="D3" s="6" t="s">
        <v>2</v>
      </c>
      <c r="E3" s="6" t="s">
        <v>3</v>
      </c>
    </row>
    <row r="4" customFormat="false" ht="15" hidden="false" customHeight="false" outlineLevel="0" collapsed="false">
      <c r="A4" s="7" t="n">
        <v>1</v>
      </c>
      <c r="B4" s="8" t="s">
        <v>4</v>
      </c>
      <c r="C4" s="9" t="n">
        <v>196500</v>
      </c>
      <c r="D4" s="9" t="n">
        <v>177618</v>
      </c>
      <c r="E4" s="9" t="n">
        <v>121768</v>
      </c>
    </row>
    <row r="5" customFormat="false" ht="30" hidden="false" customHeight="false" outlineLevel="0" collapsed="false">
      <c r="A5" s="7" t="n">
        <v>2</v>
      </c>
      <c r="B5" s="10" t="s">
        <v>5</v>
      </c>
      <c r="C5" s="11" t="n">
        <v>57000</v>
      </c>
      <c r="D5" s="11" t="n">
        <v>74100</v>
      </c>
      <c r="E5" s="11" t="n">
        <v>103740</v>
      </c>
      <c r="F5" s="0" t="s">
        <v>6</v>
      </c>
    </row>
    <row r="6" customFormat="false" ht="33.95" hidden="false" customHeight="true" outlineLevel="0" collapsed="false">
      <c r="A6" s="7" t="n">
        <v>3</v>
      </c>
      <c r="B6" s="8" t="s">
        <v>7</v>
      </c>
      <c r="C6" s="12" t="n">
        <v>139500</v>
      </c>
      <c r="D6" s="12" t="n">
        <v>46000</v>
      </c>
      <c r="E6" s="12" t="n">
        <v>0</v>
      </c>
    </row>
    <row r="7" customFormat="false" ht="15" hidden="false" customHeight="false" outlineLevel="0" collapsed="false">
      <c r="A7" s="7" t="n">
        <v>4</v>
      </c>
      <c r="B7" s="13" t="s">
        <v>8</v>
      </c>
      <c r="C7" s="14" t="n">
        <f aca="false">C5+C6</f>
        <v>196500</v>
      </c>
      <c r="D7" s="14" t="n">
        <f aca="false">D5+D6</f>
        <v>120100</v>
      </c>
      <c r="E7" s="14" t="n">
        <f aca="false">E5+E6</f>
        <v>103740</v>
      </c>
    </row>
    <row r="8" customFormat="false" ht="30" hidden="false" customHeight="false" outlineLevel="0" collapsed="false">
      <c r="A8" s="7" t="n">
        <v>5</v>
      </c>
      <c r="B8" s="8" t="s">
        <v>9</v>
      </c>
      <c r="C8" s="12" t="n">
        <v>11340</v>
      </c>
      <c r="D8" s="12" t="n">
        <v>8160</v>
      </c>
      <c r="E8" s="12" t="n">
        <v>8160</v>
      </c>
    </row>
    <row r="9" customFormat="false" ht="15" hidden="false" customHeight="false" outlineLevel="0" collapsed="false">
      <c r="A9" s="7" t="n">
        <v>6</v>
      </c>
      <c r="B9" s="8" t="s">
        <v>10</v>
      </c>
      <c r="C9" s="15" t="n">
        <f aca="false">SUM(C10:C11)</f>
        <v>85632</v>
      </c>
      <c r="D9" s="15" t="n">
        <f aca="false">SUM(D10:D11)</f>
        <v>85632</v>
      </c>
      <c r="E9" s="15" t="n">
        <f aca="false">SUM(E10:E11)</f>
        <v>85632</v>
      </c>
    </row>
    <row r="10" customFormat="false" ht="15" hidden="false" customHeight="false" outlineLevel="0" collapsed="false">
      <c r="A10" s="7"/>
      <c r="B10" s="8" t="s">
        <v>11</v>
      </c>
      <c r="C10" s="12" t="n">
        <v>49200</v>
      </c>
      <c r="D10" s="12" t="n">
        <v>49200</v>
      </c>
      <c r="E10" s="12" t="n">
        <v>49200</v>
      </c>
    </row>
    <row r="11" customFormat="false" ht="15" hidden="false" customHeight="false" outlineLevel="0" collapsed="false">
      <c r="A11" s="7"/>
      <c r="B11" s="8" t="s">
        <v>12</v>
      </c>
      <c r="C11" s="12" t="n">
        <v>36432</v>
      </c>
      <c r="D11" s="12" t="n">
        <v>36432</v>
      </c>
      <c r="E11" s="12" t="n">
        <v>36432</v>
      </c>
    </row>
    <row r="12" customFormat="false" ht="15.75" hidden="false" customHeight="false" outlineLevel="0" collapsed="false">
      <c r="A12" s="7" t="n">
        <v>7</v>
      </c>
      <c r="B12" s="16" t="s">
        <v>13</v>
      </c>
      <c r="C12" s="12" t="n">
        <v>27500</v>
      </c>
      <c r="D12" s="12" t="n">
        <v>26400</v>
      </c>
      <c r="E12" s="12" t="n">
        <f aca="false">D12</f>
        <v>26400</v>
      </c>
    </row>
    <row r="13" customFormat="false" ht="15.75" hidden="false" customHeight="false" outlineLevel="0" collapsed="false">
      <c r="A13" s="7" t="n">
        <v>8</v>
      </c>
      <c r="B13" s="16" t="s">
        <v>14</v>
      </c>
      <c r="C13" s="12" t="n">
        <v>8280</v>
      </c>
      <c r="D13" s="12" t="n">
        <v>8280</v>
      </c>
      <c r="E13" s="12" t="n">
        <v>8280</v>
      </c>
    </row>
    <row r="14" customFormat="false" ht="30" hidden="false" customHeight="false" outlineLevel="0" collapsed="false">
      <c r="A14" s="7" t="n">
        <v>9</v>
      </c>
      <c r="B14" s="17" t="s">
        <v>15</v>
      </c>
      <c r="C14" s="12" t="n">
        <v>6230</v>
      </c>
      <c r="D14" s="12" t="n">
        <v>2000</v>
      </c>
      <c r="E14" s="12" t="n">
        <v>2000</v>
      </c>
    </row>
    <row r="15" customFormat="false" ht="15" hidden="false" customHeight="false" outlineLevel="0" collapsed="false">
      <c r="A15" s="7" t="n">
        <v>10</v>
      </c>
      <c r="B15" s="8" t="s">
        <v>16</v>
      </c>
      <c r="C15" s="12" t="n">
        <v>0</v>
      </c>
      <c r="D15" s="12" t="n">
        <v>0</v>
      </c>
      <c r="E15" s="12" t="n">
        <f aca="false">D15</f>
        <v>0</v>
      </c>
    </row>
    <row r="16" customFormat="false" ht="15" hidden="false" customHeight="false" outlineLevel="0" collapsed="false">
      <c r="A16" s="7" t="n">
        <v>11</v>
      </c>
      <c r="B16" s="8" t="s">
        <v>17</v>
      </c>
      <c r="C16" s="12" t="n">
        <v>0</v>
      </c>
      <c r="D16" s="12" t="n">
        <v>0</v>
      </c>
      <c r="E16" s="12" t="n">
        <v>0</v>
      </c>
      <c r="F16" s="0" t="s">
        <v>18</v>
      </c>
    </row>
    <row r="17" customFormat="false" ht="15" hidden="false" customHeight="false" outlineLevel="0" collapsed="false">
      <c r="A17" s="7" t="n">
        <v>12</v>
      </c>
      <c r="B17" s="8" t="s">
        <v>19</v>
      </c>
      <c r="C17" s="12" t="n">
        <v>0</v>
      </c>
      <c r="D17" s="12" t="n">
        <v>0</v>
      </c>
      <c r="E17" s="12" t="n">
        <v>0</v>
      </c>
    </row>
    <row r="18" customFormat="false" ht="15" hidden="false" customHeight="false" outlineLevel="0" collapsed="false">
      <c r="A18" s="7" t="n">
        <v>13</v>
      </c>
      <c r="B18" s="13" t="s">
        <v>20</v>
      </c>
      <c r="C18" s="14" t="n">
        <v>139557</v>
      </c>
      <c r="D18" s="14" t="n">
        <v>102072</v>
      </c>
      <c r="E18" s="14" t="n">
        <v>102072</v>
      </c>
    </row>
    <row r="19" customFormat="false" ht="15" hidden="false" customHeight="false" outlineLevel="0" collapsed="false">
      <c r="A19" s="7" t="n">
        <v>14</v>
      </c>
      <c r="B19" s="13" t="s">
        <v>21</v>
      </c>
      <c r="C19" s="9"/>
      <c r="D19" s="9"/>
      <c r="E19" s="9"/>
    </row>
    <row r="20" customFormat="false" ht="15" hidden="false" customHeight="false" outlineLevel="0" collapsed="false">
      <c r="A20" s="7" t="n">
        <v>15</v>
      </c>
      <c r="B20" s="8" t="s">
        <v>22</v>
      </c>
      <c r="C20" s="14" t="n">
        <f aca="false">IF(C7&gt;C18,C7-C18,0)</f>
        <v>56943</v>
      </c>
      <c r="D20" s="14" t="n">
        <f aca="false">IF(D7&gt;D18,D7-D18,0)</f>
        <v>18028</v>
      </c>
      <c r="E20" s="14" t="n">
        <f aca="false">IF(E7&gt;E18,E7-E18,0)</f>
        <v>1668</v>
      </c>
    </row>
    <row r="21" customFormat="false" ht="15" hidden="false" customHeight="false" outlineLevel="0" collapsed="false">
      <c r="A21" s="7" t="n">
        <v>16</v>
      </c>
      <c r="B21" s="18" t="s">
        <v>23</v>
      </c>
      <c r="C21" s="14" t="n">
        <f aca="false">IF(C18&gt;C7,C18-C7,0)</f>
        <v>0</v>
      </c>
      <c r="D21" s="14" t="n">
        <f aca="false">IF(D18&gt;D7,D18-D7,0)</f>
        <v>0</v>
      </c>
      <c r="E21" s="14" t="n">
        <f aca="false">IF(E18&gt;E7,E18-E7,0)</f>
        <v>0</v>
      </c>
    </row>
    <row r="22" customFormat="false" ht="15" hidden="false" customHeight="false" outlineLevel="0" collapsed="false">
      <c r="A22" s="7" t="n">
        <v>17</v>
      </c>
      <c r="B22" s="19" t="s">
        <v>24</v>
      </c>
      <c r="C22" s="9" t="n">
        <v>0</v>
      </c>
      <c r="D22" s="9"/>
      <c r="E22" s="9"/>
    </row>
    <row r="23" customFormat="false" ht="15" hidden="false" customHeight="false" outlineLevel="0" collapsed="false">
      <c r="A23" s="7" t="n">
        <v>18</v>
      </c>
      <c r="B23" s="18" t="s">
        <v>25</v>
      </c>
      <c r="C23" s="9" t="n">
        <v>0</v>
      </c>
      <c r="D23" s="9"/>
      <c r="E23" s="9"/>
    </row>
    <row r="24" customFormat="false" ht="29.25" hidden="false" customHeight="false" outlineLevel="0" collapsed="false">
      <c r="A24" s="7" t="n">
        <v>19</v>
      </c>
      <c r="B24" s="13" t="s">
        <v>26</v>
      </c>
      <c r="C24" s="9" t="n">
        <v>0</v>
      </c>
      <c r="D24" s="9"/>
      <c r="E24" s="9"/>
    </row>
    <row r="25" customFormat="false" ht="15" hidden="false" customHeight="false" outlineLevel="0" collapsed="false">
      <c r="A25" s="7" t="n">
        <v>20</v>
      </c>
      <c r="B25" s="19" t="s">
        <v>27</v>
      </c>
      <c r="C25" s="14" t="n">
        <f aca="false">C7+C22</f>
        <v>196500</v>
      </c>
      <c r="D25" s="14" t="n">
        <f aca="false">D7+D22</f>
        <v>120100</v>
      </c>
      <c r="E25" s="14" t="n">
        <f aca="false">E7+E22</f>
        <v>103740</v>
      </c>
    </row>
    <row r="26" customFormat="false" ht="15" hidden="false" customHeight="false" outlineLevel="0" collapsed="false">
      <c r="A26" s="7" t="n">
        <v>21</v>
      </c>
      <c r="B26" s="19" t="s">
        <v>28</v>
      </c>
      <c r="C26" s="14" t="n">
        <v>138982</v>
      </c>
      <c r="D26" s="14" t="n">
        <f aca="false">D18+D23</f>
        <v>102072</v>
      </c>
      <c r="E26" s="14" t="n">
        <f aca="false">E18+E23</f>
        <v>102072</v>
      </c>
    </row>
    <row r="27" customFormat="false" ht="15" hidden="false" customHeight="false" outlineLevel="0" collapsed="false">
      <c r="A27" s="7" t="n">
        <v>22</v>
      </c>
      <c r="B27" s="19" t="s">
        <v>29</v>
      </c>
      <c r="C27" s="9"/>
      <c r="D27" s="9"/>
      <c r="E27" s="9"/>
    </row>
    <row r="28" customFormat="false" ht="15" hidden="false" customHeight="false" outlineLevel="0" collapsed="false">
      <c r="A28" s="7" t="n">
        <v>23</v>
      </c>
      <c r="B28" s="20" t="s">
        <v>30</v>
      </c>
      <c r="C28" s="21" t="n">
        <f aca="false">IF(C25&gt;C26,C25-C26,0)</f>
        <v>57518</v>
      </c>
      <c r="D28" s="21" t="n">
        <f aca="false">IF(D25&gt;D26,D25-D26,0)</f>
        <v>18028</v>
      </c>
      <c r="E28" s="21" t="n">
        <f aca="false">IF(E25&gt;E26,E25-E26,0)</f>
        <v>1668</v>
      </c>
    </row>
    <row r="29" customFormat="false" ht="15.75" hidden="false" customHeight="false" outlineLevel="0" collapsed="false">
      <c r="A29" s="22" t="n">
        <v>24</v>
      </c>
      <c r="B29" s="23" t="s">
        <v>31</v>
      </c>
      <c r="C29" s="24" t="n">
        <f aca="false">IF(C26&gt;C25,C26-C25,0)</f>
        <v>0</v>
      </c>
      <c r="D29" s="24" t="n">
        <f aca="false">IF(D26&gt;D25,D26-D25,0)</f>
        <v>0</v>
      </c>
      <c r="E29" s="24" t="n">
        <f aca="false">IF(E26&gt;E25,E26-E25,0)</f>
        <v>0</v>
      </c>
    </row>
    <row r="32" customFormat="false" ht="18.75" hidden="false" customHeight="false" outlineLevel="0" collapsed="false">
      <c r="B32" s="25" t="s">
        <v>32</v>
      </c>
      <c r="C32" s="26"/>
    </row>
    <row r="33" customFormat="false" ht="37.5" hidden="false" customHeight="false" outlineLevel="0" collapsed="false">
      <c r="B33" s="27" t="s">
        <v>33</v>
      </c>
      <c r="C33" s="28"/>
    </row>
    <row r="34" customFormat="false" ht="37.5" hidden="false" customHeight="false" outlineLevel="0" collapsed="false">
      <c r="B34" s="29" t="s">
        <v>34</v>
      </c>
      <c r="C34" s="30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J31"/>
  <sheetViews>
    <sheetView showFormulas="false" showGridLines="true" showRowColHeaders="true" showZeros="true" rightToLeft="false" tabSelected="false" showOutlineSymbols="true" defaultGridColor="true" view="normal" topLeftCell="A10" colorId="64" zoomScale="100" zoomScaleNormal="100" zoomScalePageLayoutView="100" workbookViewId="0">
      <selection pane="topLeft" activeCell="I10" activeCellId="1" sqref="B:B I10"/>
    </sheetView>
  </sheetViews>
  <sheetFormatPr defaultRowHeight="15" zeroHeight="false" outlineLevelRow="0" outlineLevelCol="0"/>
  <cols>
    <col collapsed="false" customWidth="true" hidden="false" outlineLevel="0" max="1" min="1" style="0" width="8.86"/>
    <col collapsed="false" customWidth="true" hidden="false" outlineLevel="0" max="2" min="2" style="0" width="7.87"/>
    <col collapsed="false" customWidth="true" hidden="false" outlineLevel="0" max="3" min="3" style="0" width="45.14"/>
    <col collapsed="false" customWidth="true" hidden="false" outlineLevel="0" max="4" min="4" style="0" width="13.14"/>
    <col collapsed="false" customWidth="true" hidden="false" outlineLevel="0" max="5" min="5" style="0" width="14.15"/>
    <col collapsed="false" customWidth="true" hidden="false" outlineLevel="0" max="6" min="6" style="0" width="13.43"/>
    <col collapsed="false" customWidth="true" hidden="false" outlineLevel="0" max="1025" min="7" style="0" width="8.86"/>
  </cols>
  <sheetData>
    <row r="1" customFormat="false" ht="15.75" hidden="false" customHeight="false" outlineLevel="0" collapsed="false"/>
    <row r="2" customFormat="false" ht="16.5" hidden="false" customHeight="false" outlineLevel="0" collapsed="false">
      <c r="B2" s="31"/>
      <c r="C2" s="32" t="s">
        <v>35</v>
      </c>
      <c r="D2" s="33"/>
      <c r="E2" s="33"/>
      <c r="F2" s="33"/>
    </row>
    <row r="3" customFormat="false" ht="30.75" hidden="false" customHeight="true" outlineLevel="0" collapsed="false">
      <c r="B3" s="34" t="s">
        <v>36</v>
      </c>
      <c r="C3" s="32" t="s">
        <v>37</v>
      </c>
      <c r="D3" s="35" t="s">
        <v>38</v>
      </c>
      <c r="E3" s="35" t="s">
        <v>38</v>
      </c>
      <c r="F3" s="35" t="s">
        <v>1</v>
      </c>
    </row>
    <row r="4" customFormat="false" ht="38.25" hidden="false" customHeight="true" outlineLevel="0" collapsed="false">
      <c r="B4" s="35" t="s">
        <v>39</v>
      </c>
      <c r="C4" s="32" t="s">
        <v>40</v>
      </c>
      <c r="D4" s="36"/>
      <c r="E4" s="36" t="n">
        <f aca="false">D31</f>
        <v>0</v>
      </c>
      <c r="F4" s="36" t="n">
        <f aca="false">E31</f>
        <v>0</v>
      </c>
    </row>
    <row r="5" customFormat="false" ht="16.5" hidden="false" customHeight="false" outlineLevel="0" collapsed="false">
      <c r="B5" s="35" t="s">
        <v>41</v>
      </c>
      <c r="C5" s="32" t="s">
        <v>42</v>
      </c>
      <c r="D5" s="36" t="n">
        <f aca="false">SUM(D6:D9)</f>
        <v>0</v>
      </c>
      <c r="E5" s="36" t="n">
        <f aca="false">SUM(E6:E9)</f>
        <v>0</v>
      </c>
      <c r="F5" s="36" t="n">
        <f aca="false">SUM(F6:F9)</f>
        <v>0</v>
      </c>
    </row>
    <row r="6" customFormat="false" ht="16.5" hidden="false" customHeight="false" outlineLevel="0" collapsed="false">
      <c r="B6" s="37" t="n">
        <v>1</v>
      </c>
      <c r="C6" s="38" t="s">
        <v>43</v>
      </c>
      <c r="D6" s="36"/>
      <c r="E6" s="39"/>
      <c r="F6" s="39"/>
    </row>
    <row r="7" customFormat="false" ht="16.5" hidden="false" customHeight="false" outlineLevel="0" collapsed="false">
      <c r="B7" s="37" t="n">
        <v>2</v>
      </c>
      <c r="C7" s="38" t="s">
        <v>44</v>
      </c>
      <c r="D7" s="36"/>
      <c r="E7" s="36"/>
      <c r="F7" s="36"/>
    </row>
    <row r="8" customFormat="false" ht="16.5" hidden="false" customHeight="false" outlineLevel="0" collapsed="false">
      <c r="B8" s="37" t="n">
        <v>3</v>
      </c>
      <c r="C8" s="38" t="s">
        <v>45</v>
      </c>
      <c r="D8" s="36"/>
      <c r="E8" s="36"/>
      <c r="F8" s="36"/>
    </row>
    <row r="9" customFormat="false" ht="16.5" hidden="false" customHeight="false" outlineLevel="0" collapsed="false">
      <c r="B9" s="37" t="n">
        <v>4</v>
      </c>
      <c r="C9" s="40" t="s">
        <v>46</v>
      </c>
      <c r="D9" s="36"/>
      <c r="E9" s="36"/>
      <c r="F9" s="36"/>
    </row>
    <row r="10" customFormat="false" ht="16.5" hidden="false" customHeight="false" outlineLevel="0" collapsed="false">
      <c r="B10" s="35"/>
      <c r="C10" s="32" t="s">
        <v>47</v>
      </c>
      <c r="D10" s="36"/>
      <c r="E10" s="36" t="n">
        <f aca="false">E4+E5</f>
        <v>0</v>
      </c>
      <c r="F10" s="36" t="n">
        <f aca="false">F4+F5</f>
        <v>0</v>
      </c>
    </row>
    <row r="11" customFormat="false" ht="16.5" hidden="false" customHeight="false" outlineLevel="0" collapsed="false">
      <c r="B11" s="35" t="s">
        <v>48</v>
      </c>
      <c r="C11" s="32" t="s">
        <v>49</v>
      </c>
      <c r="D11" s="36" t="n">
        <f aca="false">SUM(D12:D19)</f>
        <v>0</v>
      </c>
      <c r="E11" s="36" t="n">
        <f aca="false">SUM(E12:E19)</f>
        <v>0</v>
      </c>
      <c r="F11" s="36" t="n">
        <f aca="false">SUM(F12:F19)</f>
        <v>0</v>
      </c>
    </row>
    <row r="12" customFormat="false" ht="32.25" hidden="false" customHeight="false" outlineLevel="0" collapsed="false">
      <c r="B12" s="37" t="n">
        <v>1</v>
      </c>
      <c r="C12" s="38" t="s">
        <v>50</v>
      </c>
      <c r="D12" s="36"/>
      <c r="E12" s="36"/>
      <c r="F12" s="36"/>
    </row>
    <row r="13" customFormat="false" ht="16.5" hidden="false" customHeight="false" outlineLevel="0" collapsed="false">
      <c r="B13" s="37" t="n">
        <v>2</v>
      </c>
      <c r="C13" s="38" t="s">
        <v>10</v>
      </c>
      <c r="D13" s="41"/>
      <c r="E13" s="41"/>
      <c r="F13" s="41" t="n">
        <f aca="false">E13*1.1</f>
        <v>0</v>
      </c>
    </row>
    <row r="14" customFormat="false" ht="16.5" hidden="false" customHeight="false" outlineLevel="0" collapsed="false">
      <c r="B14" s="37" t="n">
        <v>3</v>
      </c>
      <c r="C14" s="38" t="s">
        <v>13</v>
      </c>
      <c r="D14" s="41"/>
      <c r="E14" s="41"/>
      <c r="F14" s="41" t="n">
        <f aca="false">E14</f>
        <v>0</v>
      </c>
    </row>
    <row r="15" customFormat="false" ht="16.5" hidden="false" customHeight="false" outlineLevel="0" collapsed="false">
      <c r="B15" s="37" t="n">
        <v>4</v>
      </c>
      <c r="C15" s="38" t="s">
        <v>14</v>
      </c>
      <c r="D15" s="42"/>
      <c r="E15" s="41"/>
      <c r="F15" s="41"/>
    </row>
    <row r="16" customFormat="false" ht="32.25" hidden="false" customHeight="false" outlineLevel="0" collapsed="false">
      <c r="B16" s="37" t="n">
        <v>5</v>
      </c>
      <c r="C16" s="38" t="s">
        <v>51</v>
      </c>
      <c r="D16" s="41"/>
      <c r="E16" s="41"/>
      <c r="F16" s="41" t="n">
        <f aca="false">E16</f>
        <v>0</v>
      </c>
    </row>
    <row r="17" customFormat="false" ht="16.5" hidden="false" customHeight="false" outlineLevel="0" collapsed="false">
      <c r="B17" s="37" t="n">
        <v>6</v>
      </c>
      <c r="C17" s="38" t="s">
        <v>16</v>
      </c>
      <c r="D17" s="41"/>
      <c r="E17" s="43"/>
      <c r="F17" s="41"/>
    </row>
    <row r="18" customFormat="false" ht="16.5" hidden="false" customHeight="false" outlineLevel="0" collapsed="false">
      <c r="B18" s="37" t="n">
        <v>7</v>
      </c>
      <c r="C18" s="38" t="s">
        <v>52</v>
      </c>
      <c r="D18" s="36"/>
      <c r="E18" s="36"/>
      <c r="F18" s="36"/>
    </row>
    <row r="19" customFormat="false" ht="16.5" hidden="false" customHeight="false" outlineLevel="0" collapsed="false">
      <c r="B19" s="37" t="n">
        <v>8</v>
      </c>
      <c r="C19" s="38" t="s">
        <v>19</v>
      </c>
      <c r="D19" s="36"/>
      <c r="E19" s="36"/>
      <c r="F19" s="36"/>
    </row>
    <row r="20" customFormat="false" ht="32.25" hidden="false" customHeight="false" outlineLevel="0" collapsed="false">
      <c r="B20" s="35" t="s">
        <v>53</v>
      </c>
      <c r="C20" s="32" t="s">
        <v>54</v>
      </c>
      <c r="D20" s="36"/>
      <c r="E20" s="36" t="n">
        <v>0</v>
      </c>
      <c r="F20" s="36" t="n">
        <v>0</v>
      </c>
      <c r="I20" s="44"/>
      <c r="J20" s="45"/>
    </row>
    <row r="21" customFormat="false" ht="16.5" hidden="false" customHeight="false" outlineLevel="0" collapsed="false">
      <c r="B21" s="35" t="s">
        <v>55</v>
      </c>
      <c r="C21" s="32" t="s">
        <v>56</v>
      </c>
      <c r="D21" s="36"/>
      <c r="E21" s="36"/>
      <c r="F21" s="36"/>
    </row>
    <row r="22" customFormat="false" ht="16.5" hidden="false" customHeight="false" outlineLevel="0" collapsed="false">
      <c r="B22" s="37"/>
      <c r="C22" s="38" t="s">
        <v>57</v>
      </c>
      <c r="D22" s="36"/>
      <c r="E22" s="36"/>
      <c r="F22" s="36"/>
    </row>
    <row r="23" customFormat="false" ht="16.5" hidden="false" customHeight="false" outlineLevel="0" collapsed="false">
      <c r="B23" s="37"/>
      <c r="C23" s="38" t="s">
        <v>58</v>
      </c>
      <c r="D23" s="36"/>
      <c r="E23" s="36"/>
      <c r="F23" s="36"/>
    </row>
    <row r="24" customFormat="false" ht="16.5" hidden="false" customHeight="false" outlineLevel="0" collapsed="false">
      <c r="B24" s="37" t="s">
        <v>59</v>
      </c>
      <c r="C24" s="40" t="s">
        <v>60</v>
      </c>
      <c r="D24" s="36"/>
      <c r="E24" s="36"/>
      <c r="F24" s="36"/>
    </row>
    <row r="25" customFormat="false" ht="16.5" hidden="false" customHeight="false" outlineLevel="0" collapsed="false">
      <c r="B25" s="37" t="n">
        <v>1</v>
      </c>
      <c r="C25" s="38" t="s">
        <v>61</v>
      </c>
      <c r="D25" s="36"/>
      <c r="E25" s="36"/>
      <c r="F25" s="36"/>
    </row>
    <row r="26" customFormat="false" ht="16.5" hidden="false" customHeight="false" outlineLevel="0" collapsed="false">
      <c r="B26" s="37" t="n">
        <v>2</v>
      </c>
      <c r="C26" s="38" t="s">
        <v>62</v>
      </c>
      <c r="D26" s="36"/>
      <c r="E26" s="36"/>
      <c r="F26" s="36"/>
    </row>
    <row r="27" customFormat="false" ht="16.5" hidden="false" customHeight="false" outlineLevel="0" collapsed="false">
      <c r="B27" s="37" t="n">
        <v>3</v>
      </c>
      <c r="C27" s="38" t="s">
        <v>63</v>
      </c>
      <c r="D27" s="36"/>
      <c r="E27" s="36"/>
      <c r="F27" s="36"/>
    </row>
    <row r="28" customFormat="false" ht="16.5" hidden="false" customHeight="false" outlineLevel="0" collapsed="false">
      <c r="B28" s="37" t="s">
        <v>64</v>
      </c>
      <c r="C28" s="40" t="s">
        <v>65</v>
      </c>
      <c r="D28" s="36"/>
      <c r="E28" s="36"/>
      <c r="F28" s="36"/>
    </row>
    <row r="29" customFormat="false" ht="16.5" hidden="false" customHeight="false" outlineLevel="0" collapsed="false">
      <c r="B29" s="35" t="s">
        <v>66</v>
      </c>
      <c r="C29" s="32" t="s">
        <v>67</v>
      </c>
      <c r="D29" s="36" t="n">
        <f aca="false">D11+D20+D21+D24+D28</f>
        <v>0</v>
      </c>
      <c r="E29" s="36" t="n">
        <f aca="false">E11+E20+E21+E24+E28</f>
        <v>0</v>
      </c>
      <c r="F29" s="36" t="n">
        <f aca="false">F11+F20+F21+F24+F28</f>
        <v>0</v>
      </c>
    </row>
    <row r="30" customFormat="false" ht="16.5" hidden="false" customHeight="false" outlineLevel="0" collapsed="false">
      <c r="B30" s="35" t="s">
        <v>68</v>
      </c>
      <c r="C30" s="32" t="s">
        <v>69</v>
      </c>
      <c r="D30" s="36" t="n">
        <f aca="false">D5-D29</f>
        <v>0</v>
      </c>
      <c r="E30" s="36" t="n">
        <f aca="false">E5-E29</f>
        <v>0</v>
      </c>
      <c r="F30" s="36" t="n">
        <f aca="false">F5-F29</f>
        <v>0</v>
      </c>
    </row>
    <row r="31" customFormat="false" ht="16.5" hidden="false" customHeight="false" outlineLevel="0" collapsed="false">
      <c r="B31" s="35" t="s">
        <v>70</v>
      </c>
      <c r="C31" s="32" t="s">
        <v>71</v>
      </c>
      <c r="D31" s="36" t="n">
        <f aca="false">D4+D30</f>
        <v>0</v>
      </c>
      <c r="E31" s="36" t="n">
        <f aca="false">E4+E30</f>
        <v>0</v>
      </c>
      <c r="F31" s="36" t="n">
        <f aca="false">F4+F30</f>
        <v>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LibreOffice/6.0.7.3$Windows_X86_64 LibreOffice_project/dc89aa7a9eabfd848af146d5086077aeed2ae4a5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2017-06-26T10:50:26Z</dcterms:created>
  <dc:creator>CristinaS</dc:creator>
  <dc:description/>
  <dc:language>fr-FR</dc:language>
  <cp:lastModifiedBy/>
  <dcterms:modified xsi:type="dcterms:W3CDTF">2018-11-19T14:13:35Z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