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PA\Anton Petra\"/>
    </mc:Choice>
  </mc:AlternateContent>
  <xr:revisionPtr revIDLastSave="0" documentId="13_ncr:1_{9A553CC4-0346-4B13-BADE-927CE20F83CD}" xr6:coauthVersionLast="41" xr6:coauthVersionMax="41" xr10:uidLastSave="{00000000-0000-0000-0000-000000000000}"/>
  <bookViews>
    <workbookView xWindow="13152" yWindow="408" windowWidth="10500" windowHeight="11940" xr2:uid="{00000000-000D-0000-FFFF-FFFF00000000}"/>
  </bookViews>
  <sheets>
    <sheet name="Anexa 2B CF" sheetId="1" r:id="rId1"/>
  </sheets>
  <calcPr calcId="181029"/>
</workbook>
</file>

<file path=xl/calcChain.xml><?xml version="1.0" encoding="utf-8"?>
<calcChain xmlns="http://schemas.openxmlformats.org/spreadsheetml/2006/main">
  <c r="C16" i="1" l="1"/>
  <c r="D38" i="1" l="1"/>
  <c r="D35" i="1" s="1"/>
  <c r="E38" i="1"/>
  <c r="E35" i="1" s="1"/>
  <c r="C38" i="1"/>
  <c r="C35" i="1" s="1"/>
  <c r="D22" i="1"/>
  <c r="E22" i="1"/>
  <c r="C22" i="1"/>
  <c r="E16" i="1"/>
  <c r="D16" i="1"/>
  <c r="C21" i="1"/>
  <c r="D40" i="1" l="1"/>
  <c r="D41" i="1" s="1"/>
  <c r="C40" i="1"/>
  <c r="C41" i="1" s="1"/>
  <c r="C42" i="1" s="1"/>
  <c r="D15" i="1" s="1"/>
  <c r="E40" i="1"/>
  <c r="E41" i="1" s="1"/>
  <c r="D42" i="1" l="1"/>
  <c r="E15" i="1" s="1"/>
  <c r="E21" i="1" s="1"/>
  <c r="D21" i="1"/>
  <c r="E42" i="1" l="1"/>
</calcChain>
</file>

<file path=xl/sharedStrings.xml><?xml version="1.0" encoding="utf-8"?>
<sst xmlns="http://schemas.openxmlformats.org/spreadsheetml/2006/main" count="44" uniqueCount="44">
  <si>
    <t>Sold final disponibil (I+H)</t>
  </si>
  <si>
    <t>II</t>
  </si>
  <si>
    <t>Flux net de lichidităţi (A-G)</t>
  </si>
  <si>
    <t>H</t>
  </si>
  <si>
    <t>Total utilizări numerar (B+C+D+E+F)</t>
  </si>
  <si>
    <t>G</t>
  </si>
  <si>
    <t>Dividende</t>
  </si>
  <si>
    <t>F</t>
  </si>
  <si>
    <t>E</t>
  </si>
  <si>
    <t>dobânzi şi comisioane</t>
  </si>
  <si>
    <t>rambursări rate de credit scadente</t>
  </si>
  <si>
    <t xml:space="preserve">Credite </t>
  </si>
  <si>
    <t>D</t>
  </si>
  <si>
    <t>C</t>
  </si>
  <si>
    <t>Alte cheltuieli</t>
  </si>
  <si>
    <t>Impozite, taxe şi vărsăminte asimilate</t>
  </si>
  <si>
    <t>Asigurări</t>
  </si>
  <si>
    <t>Utilităţi</t>
  </si>
  <si>
    <t>Chirii</t>
  </si>
  <si>
    <t>Salarii (inclusiv cheltuielile aferente)</t>
  </si>
  <si>
    <t>Cheltuieli cu materii prime şi materiale consumabile aferente activităţii desfaşurate</t>
  </si>
  <si>
    <t>B</t>
  </si>
  <si>
    <t>Total disponibil (I+A)</t>
  </si>
  <si>
    <t>Alocaţie Financiară nerambursabilă</t>
  </si>
  <si>
    <t>alte intrări de numerar (aport propriu, etc.)</t>
  </si>
  <si>
    <t>din credite primite</t>
  </si>
  <si>
    <t>din vânzări</t>
  </si>
  <si>
    <t>Intrări de lichidităţi (1+2+3+4)</t>
  </si>
  <si>
    <t>A</t>
  </si>
  <si>
    <t>Sold iniţial disponibil (casă şi bancă)</t>
  </si>
  <si>
    <t>I</t>
  </si>
  <si>
    <t>AN 2020</t>
  </si>
  <si>
    <t>AN 2019</t>
  </si>
  <si>
    <t>Explicaţii / lună</t>
  </si>
  <si>
    <t>Nr. crt.</t>
  </si>
  <si>
    <t>3.      CASH-FLOW</t>
  </si>
  <si>
    <t>AN 2021</t>
  </si>
  <si>
    <t>Utilizari numerar din exploatare  (1+2+3+4+5+6+7+8)</t>
  </si>
  <si>
    <t>Costuri funcţionare birou, Cheltuieli de marketing, Servicii cu terţii, Reparaţii/Întreţinere</t>
  </si>
  <si>
    <t>Plăţi/încasări pentru impozite şi taxe (1-2+3)</t>
  </si>
  <si>
    <t>Plăţi TVA  </t>
  </si>
  <si>
    <t>Rambursări TVA</t>
  </si>
  <si>
    <t>Impozit pe profit/cifră de afaceri  X1%</t>
  </si>
  <si>
    <t>Cheltuieli pentru investiţii (Valoarea activelor fixe)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</si>
</sst>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5"/>
      <color rgb="FF333333"/>
      <name val="Roboto Slab"/>
    </font>
    <font>
      <b/>
      <sz val="11.5"/>
      <color rgb="FF333333"/>
      <name val="Open Sans"/>
    </font>
    <font>
      <sz val="11.5"/>
      <color rgb="FF333333"/>
      <name val="Open Sans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topLeftCell="A13" workbookViewId="0">
      <selection activeCell="F40" sqref="F40"/>
    </sheetView>
  </sheetViews>
  <sheetFormatPr defaultRowHeight="14.4"/>
  <cols>
    <col min="1" max="1" width="6.6640625" customWidth="1"/>
    <col min="2" max="2" width="29" customWidth="1"/>
    <col min="3" max="3" width="11" customWidth="1"/>
    <col min="4" max="4" width="10.109375" customWidth="1"/>
    <col min="5" max="5" width="10.6640625" customWidth="1"/>
  </cols>
  <sheetData>
    <row r="1" spans="1:5" s="1" customFormat="1" ht="13.2"/>
    <row r="2" spans="1:5" s="1" customFormat="1" ht="13.2"/>
    <row r="3" spans="1:5" s="1" customFormat="1" ht="13.2"/>
    <row r="4" spans="1:5" s="1" customFormat="1" ht="13.2"/>
    <row r="5" spans="1:5" s="1" customFormat="1" ht="15.75" customHeight="1"/>
    <row r="6" spans="1:5" s="1" customFormat="1" ht="13.2"/>
    <row r="7" spans="1:5" s="1" customFormat="1" ht="13.2"/>
    <row r="10" spans="1:5" ht="15.75" customHeight="1"/>
    <row r="12" spans="1:5" ht="19.2">
      <c r="A12" s="2"/>
      <c r="B12" s="3" t="s">
        <v>35</v>
      </c>
      <c r="C12" s="2"/>
      <c r="D12" s="2"/>
      <c r="E12" s="2"/>
    </row>
    <row r="13" spans="1:5">
      <c r="A13" s="9" t="s">
        <v>34</v>
      </c>
      <c r="B13" s="9" t="s">
        <v>33</v>
      </c>
      <c r="C13" s="11"/>
      <c r="D13" s="12"/>
      <c r="E13" s="13"/>
    </row>
    <row r="14" spans="1:5" ht="16.5" customHeight="1">
      <c r="A14" s="10"/>
      <c r="B14" s="10"/>
      <c r="C14" s="4" t="s">
        <v>32</v>
      </c>
      <c r="D14" s="4" t="s">
        <v>31</v>
      </c>
      <c r="E14" s="4" t="s">
        <v>36</v>
      </c>
    </row>
    <row r="15" spans="1:5" ht="39.75" customHeight="1">
      <c r="A15" s="4" t="s">
        <v>30</v>
      </c>
      <c r="B15" s="5" t="s">
        <v>29</v>
      </c>
      <c r="C15" s="8">
        <v>200</v>
      </c>
      <c r="D15" s="8">
        <f>C42</f>
        <v>96505</v>
      </c>
      <c r="E15" s="8">
        <f>D42</f>
        <v>117380</v>
      </c>
    </row>
    <row r="16" spans="1:5" ht="42" customHeight="1">
      <c r="A16" s="4" t="s">
        <v>28</v>
      </c>
      <c r="B16" s="5" t="s">
        <v>27</v>
      </c>
      <c r="C16" s="8">
        <f>C17+C18+C19+C20</f>
        <v>318634</v>
      </c>
      <c r="D16" s="8">
        <f t="shared" ref="D16:E16" si="0">D17+D18+D19+D20</f>
        <v>165000</v>
      </c>
      <c r="E16" s="8">
        <f t="shared" si="0"/>
        <v>240000</v>
      </c>
    </row>
    <row r="17" spans="1:5" ht="22.5" customHeight="1">
      <c r="A17" s="4">
        <v>1</v>
      </c>
      <c r="B17" s="6" t="s">
        <v>26</v>
      </c>
      <c r="C17" s="7">
        <v>120000</v>
      </c>
      <c r="D17" s="7">
        <v>165000</v>
      </c>
      <c r="E17" s="7">
        <v>240000</v>
      </c>
    </row>
    <row r="18" spans="1:5" ht="21.75" customHeight="1">
      <c r="A18" s="4">
        <v>2</v>
      </c>
      <c r="B18" s="6" t="s">
        <v>25</v>
      </c>
      <c r="C18" s="7">
        <v>0</v>
      </c>
      <c r="D18" s="7">
        <v>0</v>
      </c>
      <c r="E18" s="7">
        <v>0</v>
      </c>
    </row>
    <row r="19" spans="1:5" ht="49.5" customHeight="1">
      <c r="A19" s="4">
        <v>3</v>
      </c>
      <c r="B19" s="6" t="s">
        <v>24</v>
      </c>
      <c r="C19" s="7">
        <v>25000</v>
      </c>
      <c r="D19" s="7">
        <v>0</v>
      </c>
      <c r="E19" s="7">
        <v>0</v>
      </c>
    </row>
    <row r="20" spans="1:5" ht="39.75" customHeight="1">
      <c r="A20" s="4">
        <v>4</v>
      </c>
      <c r="B20" s="5" t="s">
        <v>23</v>
      </c>
      <c r="C20" s="7">
        <v>173634</v>
      </c>
      <c r="D20" s="7">
        <v>0</v>
      </c>
      <c r="E20" s="7">
        <v>0</v>
      </c>
    </row>
    <row r="21" spans="1:5" ht="27" customHeight="1">
      <c r="A21" s="4"/>
      <c r="B21" s="5" t="s">
        <v>22</v>
      </c>
      <c r="C21" s="8">
        <f>C15+C16</f>
        <v>318834</v>
      </c>
      <c r="D21" s="8">
        <f t="shared" ref="D21:E21" si="1">D15+D16</f>
        <v>261505</v>
      </c>
      <c r="E21" s="8">
        <f t="shared" si="1"/>
        <v>357380</v>
      </c>
    </row>
    <row r="22" spans="1:5" ht="60" customHeight="1">
      <c r="A22" s="4" t="s">
        <v>21</v>
      </c>
      <c r="B22" s="5" t="s">
        <v>37</v>
      </c>
      <c r="C22" s="8">
        <f>C23+C24+C25+C26+C27+C28+C29+C30</f>
        <v>117295</v>
      </c>
      <c r="D22" s="8">
        <f t="shared" ref="D22:E22" si="2">D23+D24+D25+D26+D27+D28+D29+D30</f>
        <v>142475</v>
      </c>
      <c r="E22" s="8">
        <f t="shared" si="2"/>
        <v>192284</v>
      </c>
    </row>
    <row r="23" spans="1:5" ht="47.4" customHeight="1">
      <c r="A23" s="4">
        <v>1</v>
      </c>
      <c r="B23" s="6" t="s">
        <v>20</v>
      </c>
      <c r="C23" s="7">
        <v>24000</v>
      </c>
      <c r="D23" s="7">
        <v>33200</v>
      </c>
      <c r="E23" s="7">
        <v>42260</v>
      </c>
    </row>
    <row r="24" spans="1:5" ht="39" customHeight="1">
      <c r="A24" s="4">
        <v>2</v>
      </c>
      <c r="B24" s="6" t="s">
        <v>19</v>
      </c>
      <c r="C24" s="7">
        <v>39600</v>
      </c>
      <c r="D24" s="7">
        <v>41580</v>
      </c>
      <c r="E24" s="7">
        <v>81279</v>
      </c>
    </row>
    <row r="25" spans="1:5">
      <c r="A25" s="4">
        <v>3</v>
      </c>
      <c r="B25" s="6" t="s">
        <v>18</v>
      </c>
      <c r="C25" s="7">
        <v>41400</v>
      </c>
      <c r="D25" s="7">
        <v>55200</v>
      </c>
      <c r="E25" s="7">
        <v>55200</v>
      </c>
    </row>
    <row r="26" spans="1:5">
      <c r="A26" s="4">
        <v>4</v>
      </c>
      <c r="B26" s="6" t="s">
        <v>17</v>
      </c>
      <c r="C26" s="7">
        <v>7000</v>
      </c>
      <c r="D26" s="7">
        <v>8000</v>
      </c>
      <c r="E26" s="7">
        <v>9000</v>
      </c>
    </row>
    <row r="27" spans="1:5" ht="75.75" customHeight="1">
      <c r="A27" s="4">
        <v>5</v>
      </c>
      <c r="B27" s="6" t="s">
        <v>38</v>
      </c>
      <c r="C27" s="7">
        <v>750</v>
      </c>
      <c r="D27" s="7">
        <v>850</v>
      </c>
      <c r="E27" s="7">
        <v>900</v>
      </c>
    </row>
    <row r="28" spans="1:5">
      <c r="A28" s="4">
        <v>6</v>
      </c>
      <c r="B28" s="6" t="s">
        <v>16</v>
      </c>
      <c r="C28" s="7">
        <v>900</v>
      </c>
      <c r="D28" s="7">
        <v>0</v>
      </c>
      <c r="E28" s="7">
        <v>0</v>
      </c>
    </row>
    <row r="29" spans="1:5" ht="47.25" customHeight="1">
      <c r="A29" s="4">
        <v>7</v>
      </c>
      <c r="B29" s="6" t="s">
        <v>15</v>
      </c>
      <c r="C29" s="7">
        <v>0</v>
      </c>
      <c r="D29" s="7">
        <v>0</v>
      </c>
      <c r="E29" s="7">
        <v>0</v>
      </c>
    </row>
    <row r="30" spans="1:5" ht="23.25" customHeight="1">
      <c r="A30" s="4">
        <v>8</v>
      </c>
      <c r="B30" s="6" t="s">
        <v>14</v>
      </c>
      <c r="C30" s="7">
        <v>3645</v>
      </c>
      <c r="D30" s="7">
        <v>3645</v>
      </c>
      <c r="E30" s="7">
        <v>3645</v>
      </c>
    </row>
    <row r="31" spans="1:5" ht="47.25" customHeight="1">
      <c r="A31" s="4" t="s">
        <v>13</v>
      </c>
      <c r="B31" s="5" t="s">
        <v>43</v>
      </c>
      <c r="C31" s="8">
        <v>103834</v>
      </c>
      <c r="D31" s="8">
        <v>0</v>
      </c>
      <c r="E31" s="8">
        <v>0</v>
      </c>
    </row>
    <row r="32" spans="1:5" ht="21.75" customHeight="1">
      <c r="A32" s="4" t="s">
        <v>12</v>
      </c>
      <c r="B32" s="5" t="s">
        <v>11</v>
      </c>
      <c r="C32" s="8">
        <v>0</v>
      </c>
      <c r="D32" s="7">
        <v>0</v>
      </c>
      <c r="E32" s="7">
        <v>0</v>
      </c>
    </row>
    <row r="33" spans="1:5" ht="29.25" customHeight="1">
      <c r="A33" s="4"/>
      <c r="B33" s="6" t="s">
        <v>10</v>
      </c>
      <c r="C33" s="7">
        <v>0</v>
      </c>
      <c r="D33" s="7">
        <v>0</v>
      </c>
      <c r="E33" s="7">
        <v>0</v>
      </c>
    </row>
    <row r="34" spans="1:5" ht="27.75" customHeight="1">
      <c r="A34" s="4"/>
      <c r="B34" s="6" t="s">
        <v>9</v>
      </c>
      <c r="C34" s="7">
        <v>0</v>
      </c>
      <c r="D34" s="7">
        <v>0</v>
      </c>
      <c r="E34" s="7">
        <v>0</v>
      </c>
    </row>
    <row r="35" spans="1:5" ht="45" customHeight="1">
      <c r="A35" s="4" t="s">
        <v>8</v>
      </c>
      <c r="B35" s="5" t="s">
        <v>39</v>
      </c>
      <c r="C35" s="8">
        <f>C36-C37+C38</f>
        <v>1200</v>
      </c>
      <c r="D35" s="8">
        <f t="shared" ref="D35:E35" si="3">D36-D37+D38</f>
        <v>1650</v>
      </c>
      <c r="E35" s="8">
        <f t="shared" si="3"/>
        <v>2400</v>
      </c>
    </row>
    <row r="36" spans="1:5" ht="21" customHeight="1">
      <c r="A36" s="4">
        <v>1</v>
      </c>
      <c r="B36" s="6" t="s">
        <v>40</v>
      </c>
      <c r="C36" s="7">
        <v>0</v>
      </c>
      <c r="D36" s="7">
        <v>0</v>
      </c>
      <c r="E36" s="7">
        <v>0</v>
      </c>
    </row>
    <row r="37" spans="1:5">
      <c r="A37" s="4">
        <v>2</v>
      </c>
      <c r="B37" s="6" t="s">
        <v>41</v>
      </c>
      <c r="C37" s="7">
        <v>0</v>
      </c>
      <c r="D37" s="7">
        <v>0</v>
      </c>
      <c r="E37" s="7">
        <v>0</v>
      </c>
    </row>
    <row r="38" spans="1:5" ht="36.75" customHeight="1">
      <c r="A38" s="4">
        <v>3</v>
      </c>
      <c r="B38" s="6" t="s">
        <v>42</v>
      </c>
      <c r="C38" s="7">
        <f>C17*1%</f>
        <v>1200</v>
      </c>
      <c r="D38" s="7">
        <f t="shared" ref="D38:E38" si="4">D17*1%</f>
        <v>1650</v>
      </c>
      <c r="E38" s="7">
        <f t="shared" si="4"/>
        <v>2400</v>
      </c>
    </row>
    <row r="39" spans="1:5" ht="21" customHeight="1">
      <c r="A39" s="4" t="s">
        <v>7</v>
      </c>
      <c r="B39" s="5" t="s">
        <v>6</v>
      </c>
      <c r="C39" s="7">
        <v>0</v>
      </c>
      <c r="D39" s="7">
        <v>0</v>
      </c>
      <c r="E39" s="7">
        <v>0</v>
      </c>
    </row>
    <row r="40" spans="1:5" ht="48" customHeight="1">
      <c r="A40" s="4" t="s">
        <v>5</v>
      </c>
      <c r="B40" s="5" t="s">
        <v>4</v>
      </c>
      <c r="C40" s="8">
        <f>C22+C31+C32+C35+C39</f>
        <v>222329</v>
      </c>
      <c r="D40" s="8">
        <f t="shared" ref="D40:E40" si="5">D22+D31+D32+D35+D39</f>
        <v>144125</v>
      </c>
      <c r="E40" s="8">
        <f t="shared" si="5"/>
        <v>194684</v>
      </c>
    </row>
    <row r="41" spans="1:5" ht="33.75" customHeight="1">
      <c r="A41" s="4" t="s">
        <v>3</v>
      </c>
      <c r="B41" s="5" t="s">
        <v>2</v>
      </c>
      <c r="C41" s="8">
        <f>C16-C40</f>
        <v>96305</v>
      </c>
      <c r="D41" s="8">
        <f t="shared" ref="D41:E41" si="6">D16-D40</f>
        <v>20875</v>
      </c>
      <c r="E41" s="8">
        <f t="shared" si="6"/>
        <v>45316</v>
      </c>
    </row>
    <row r="42" spans="1:5" ht="35.25" customHeight="1">
      <c r="A42" s="4" t="s">
        <v>1</v>
      </c>
      <c r="B42" s="5" t="s">
        <v>0</v>
      </c>
      <c r="C42" s="8">
        <f>C15+C41</f>
        <v>96505</v>
      </c>
      <c r="D42" s="8">
        <f t="shared" ref="D42:E42" si="7">D15+D41</f>
        <v>117380</v>
      </c>
      <c r="E42" s="8">
        <f t="shared" si="7"/>
        <v>162696</v>
      </c>
    </row>
  </sheetData>
  <mergeCells count="3">
    <mergeCell ref="A13:A14"/>
    <mergeCell ref="B13:B14"/>
    <mergeCell ref="C13:E13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2B CF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Ana</cp:lastModifiedBy>
  <cp:lastPrinted>2018-09-07T10:36:39Z</cp:lastPrinted>
  <dcterms:created xsi:type="dcterms:W3CDTF">2018-08-30T11:19:12Z</dcterms:created>
  <dcterms:modified xsi:type="dcterms:W3CDTF">2019-04-03T20:08:50Z</dcterms:modified>
</cp:coreProperties>
</file>