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a071\Downloads\"/>
    </mc:Choice>
  </mc:AlternateContent>
  <bookViews>
    <workbookView xWindow="0" yWindow="0" windowWidth="28800" windowHeight="12885"/>
  </bookViews>
  <sheets>
    <sheet name="Sheet2" sheetId="2" r:id="rId1"/>
    <sheet name="Sheet3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7" i="2" l="1"/>
  <c r="D19" i="3"/>
  <c r="E18" i="2" l="1"/>
  <c r="D18" i="2"/>
  <c r="C18" i="2"/>
  <c r="E5" i="3"/>
  <c r="D5" i="3"/>
  <c r="D29" i="3"/>
  <c r="D30" i="3"/>
  <c r="D31" i="3" s="1"/>
  <c r="E4" i="3" s="1"/>
  <c r="D9" i="2"/>
  <c r="E9" i="2"/>
  <c r="C9" i="2"/>
  <c r="E15" i="2"/>
  <c r="E11" i="3"/>
  <c r="E29" i="3"/>
  <c r="E30" i="3"/>
  <c r="F14" i="3"/>
  <c r="F16" i="3"/>
  <c r="F11" i="3"/>
  <c r="F29" i="3"/>
  <c r="F30" i="3"/>
  <c r="E12" i="2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  <c r="E10" i="3" l="1"/>
  <c r="E31" i="3"/>
  <c r="F4" i="3" s="1"/>
  <c r="F10" i="3" l="1"/>
  <c r="F31" i="3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<sst xmlns="http://schemas.openxmlformats.org/spreadsheetml/2006/main" count="77" uniqueCount="69">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</sst>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zoomScale="130" zoomScaleNormal="130" workbookViewId="0">
      <selection activeCell="C18" sqref="C18"/>
    </sheetView>
  </sheetViews>
  <sheetFormatPr defaultColWidth="44.140625" defaultRowHeight="15" x14ac:dyDescent="0.25"/>
  <cols>
    <col min="1" max="1" width="4.85546875" customWidth="1"/>
    <col min="2" max="2" width="55" style="34" customWidth="1"/>
    <col min="3" max="5" width="18.42578125" customWidth="1"/>
  </cols>
  <sheetData>
    <row r="1" spans="1:5" x14ac:dyDescent="0.25">
      <c r="A1" s="1"/>
      <c r="B1" s="26"/>
      <c r="C1" s="1"/>
      <c r="D1" s="1"/>
      <c r="E1" s="1"/>
    </row>
    <row r="2" spans="1:5" ht="15.75" thickBot="1" x14ac:dyDescent="0.3">
      <c r="A2" s="1"/>
      <c r="B2" s="26" t="s">
        <v>57</v>
      </c>
      <c r="C2" s="1"/>
      <c r="D2" s="1"/>
      <c r="E2" s="1"/>
    </row>
    <row r="3" spans="1:5" x14ac:dyDescent="0.2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25">
      <c r="A4" s="4">
        <v>1</v>
      </c>
      <c r="B4" s="7" t="s">
        <v>4</v>
      </c>
      <c r="C4" s="5"/>
      <c r="D4" s="5"/>
      <c r="E4" s="5"/>
    </row>
    <row r="5" spans="1:5" ht="30" x14ac:dyDescent="0.25">
      <c r="A5" s="4">
        <v>2</v>
      </c>
      <c r="B5" s="6" t="s">
        <v>5</v>
      </c>
      <c r="C5" s="42">
        <v>100000</v>
      </c>
      <c r="D5" s="42">
        <v>180000</v>
      </c>
      <c r="E5" s="42">
        <v>198000</v>
      </c>
    </row>
    <row r="6" spans="1:5" ht="33.950000000000003" customHeight="1" x14ac:dyDescent="0.25">
      <c r="A6" s="4">
        <v>3</v>
      </c>
      <c r="B6" s="7" t="s">
        <v>6</v>
      </c>
      <c r="C6" s="43">
        <v>173667</v>
      </c>
      <c r="D6" s="43">
        <v>0</v>
      </c>
      <c r="E6" s="43">
        <v>0</v>
      </c>
    </row>
    <row r="7" spans="1:5" x14ac:dyDescent="0.25">
      <c r="A7" s="4">
        <v>4</v>
      </c>
      <c r="B7" s="28" t="s">
        <v>7</v>
      </c>
      <c r="C7" s="39">
        <f>C5+C6</f>
        <v>273667</v>
      </c>
      <c r="D7" s="39">
        <f>D5+D6</f>
        <v>180000</v>
      </c>
      <c r="E7" s="39">
        <f>E5+E6</f>
        <v>198000</v>
      </c>
    </row>
    <row r="8" spans="1:5" ht="30" x14ac:dyDescent="0.25">
      <c r="A8" s="4">
        <v>5</v>
      </c>
      <c r="B8" s="7" t="s">
        <v>8</v>
      </c>
      <c r="C8" s="43">
        <v>0</v>
      </c>
      <c r="D8" s="43">
        <v>0</v>
      </c>
      <c r="E8" s="43">
        <v>0</v>
      </c>
    </row>
    <row r="9" spans="1:5" x14ac:dyDescent="0.25">
      <c r="A9" s="4">
        <v>6</v>
      </c>
      <c r="B9" s="7" t="s">
        <v>9</v>
      </c>
      <c r="C9" s="38">
        <f>SUM(C10:C11)</f>
        <v>91000</v>
      </c>
      <c r="D9" s="38">
        <f t="shared" ref="D9:E9" si="0">SUM(D10:D11)</f>
        <v>109000</v>
      </c>
      <c r="E9" s="38">
        <f t="shared" si="0"/>
        <v>109000</v>
      </c>
    </row>
    <row r="10" spans="1:5" x14ac:dyDescent="0.25">
      <c r="A10" s="4"/>
      <c r="B10" s="7" t="s">
        <v>63</v>
      </c>
      <c r="C10" s="43">
        <v>51620</v>
      </c>
      <c r="D10" s="43">
        <v>61744</v>
      </c>
      <c r="E10" s="43">
        <v>61744</v>
      </c>
    </row>
    <row r="11" spans="1:5" x14ac:dyDescent="0.25">
      <c r="A11" s="4"/>
      <c r="B11" s="7" t="s">
        <v>64</v>
      </c>
      <c r="C11" s="43">
        <v>39380</v>
      </c>
      <c r="D11" s="43">
        <v>47256</v>
      </c>
      <c r="E11" s="43">
        <v>47256</v>
      </c>
    </row>
    <row r="12" spans="1:5" ht="15.75" x14ac:dyDescent="0.25">
      <c r="A12" s="4">
        <v>7</v>
      </c>
      <c r="B12" s="29" t="s">
        <v>10</v>
      </c>
      <c r="C12" s="43">
        <v>30000</v>
      </c>
      <c r="D12" s="43">
        <v>30000</v>
      </c>
      <c r="E12" s="43">
        <f>D12</f>
        <v>30000</v>
      </c>
    </row>
    <row r="13" spans="1:5" ht="15.75" x14ac:dyDescent="0.25">
      <c r="A13" s="4">
        <v>8</v>
      </c>
      <c r="B13" s="29" t="s">
        <v>11</v>
      </c>
      <c r="C13" s="43">
        <v>5000</v>
      </c>
      <c r="D13" s="43">
        <v>5000</v>
      </c>
      <c r="E13" s="43">
        <v>5000</v>
      </c>
    </row>
    <row r="14" spans="1:5" ht="30" x14ac:dyDescent="0.25">
      <c r="A14" s="4">
        <v>9</v>
      </c>
      <c r="B14" s="8" t="s">
        <v>12</v>
      </c>
      <c r="C14" s="43">
        <v>9225</v>
      </c>
      <c r="D14" s="43">
        <v>9225</v>
      </c>
      <c r="E14" s="43">
        <v>9225</v>
      </c>
    </row>
    <row r="15" spans="1:5" x14ac:dyDescent="0.25">
      <c r="A15" s="4">
        <v>10</v>
      </c>
      <c r="B15" s="7" t="s">
        <v>13</v>
      </c>
      <c r="C15" s="43">
        <v>500</v>
      </c>
      <c r="D15" s="43">
        <v>500</v>
      </c>
      <c r="E15" s="43">
        <f t="shared" ref="E15" si="1">D15</f>
        <v>500</v>
      </c>
    </row>
    <row r="16" spans="1:5" x14ac:dyDescent="0.25">
      <c r="A16" s="4">
        <v>11</v>
      </c>
      <c r="B16" s="7" t="s">
        <v>14</v>
      </c>
      <c r="C16" s="43">
        <v>1000</v>
      </c>
      <c r="D16" s="43">
        <v>1800</v>
      </c>
      <c r="E16" s="43">
        <v>1980</v>
      </c>
    </row>
    <row r="17" spans="1:5" x14ac:dyDescent="0.25">
      <c r="A17" s="4">
        <v>12</v>
      </c>
      <c r="B17" s="7" t="s">
        <v>15</v>
      </c>
      <c r="C17" s="43">
        <f>50667+1549.5+5875</f>
        <v>58091.5</v>
      </c>
      <c r="D17" s="43">
        <v>1549.5</v>
      </c>
      <c r="E17" s="43">
        <v>1549.5</v>
      </c>
    </row>
    <row r="18" spans="1:5" x14ac:dyDescent="0.25">
      <c r="A18" s="4">
        <v>13</v>
      </c>
      <c r="B18" s="28" t="s">
        <v>16</v>
      </c>
      <c r="C18" s="39">
        <f>SUM(C8, C10, C11, C12, C13, C14, C15, C16, C17)</f>
        <v>194816.5</v>
      </c>
      <c r="D18" s="39">
        <f>SUM(D10:D17)</f>
        <v>157074.5</v>
      </c>
      <c r="E18" s="39">
        <f>SUM(E10:E17)</f>
        <v>157254.5</v>
      </c>
    </row>
    <row r="19" spans="1:5" x14ac:dyDescent="0.25">
      <c r="A19" s="4">
        <v>14</v>
      </c>
      <c r="B19" s="28" t="s">
        <v>17</v>
      </c>
      <c r="C19" s="5"/>
      <c r="D19" s="5"/>
      <c r="E19" s="5"/>
    </row>
    <row r="20" spans="1:5" x14ac:dyDescent="0.25">
      <c r="A20" s="4">
        <v>15</v>
      </c>
      <c r="B20" s="7" t="s">
        <v>18</v>
      </c>
      <c r="C20" s="39">
        <f>IF(C7&gt;C18,C7-C18,0)</f>
        <v>78850.5</v>
      </c>
      <c r="D20" s="39">
        <f>IF(D7&gt;D18,D7-D18,0)</f>
        <v>22925.5</v>
      </c>
      <c r="E20" s="39">
        <f>IF(E7&gt;E18,E7-E18,0)</f>
        <v>40745.5</v>
      </c>
    </row>
    <row r="21" spans="1:5" x14ac:dyDescent="0.25">
      <c r="A21" s="4">
        <v>16</v>
      </c>
      <c r="B21" s="30" t="s">
        <v>58</v>
      </c>
      <c r="C21" s="39">
        <f>IF(C18&gt;C7,C18-C7,0)</f>
        <v>0</v>
      </c>
      <c r="D21" s="39">
        <f>IF(D18&gt;D7,D18-D7,0)</f>
        <v>0</v>
      </c>
      <c r="E21" s="39">
        <f>IF(E18&gt;E7,E18-E7,0)</f>
        <v>0</v>
      </c>
    </row>
    <row r="22" spans="1:5" x14ac:dyDescent="0.25">
      <c r="A22" s="4">
        <v>17</v>
      </c>
      <c r="B22" s="31" t="s">
        <v>19</v>
      </c>
      <c r="C22" s="5">
        <v>0</v>
      </c>
      <c r="D22" s="5">
        <v>0</v>
      </c>
      <c r="E22" s="5">
        <v>0</v>
      </c>
    </row>
    <row r="23" spans="1:5" x14ac:dyDescent="0.25">
      <c r="A23" s="4">
        <v>18</v>
      </c>
      <c r="B23" s="30" t="s">
        <v>20</v>
      </c>
      <c r="C23" s="5">
        <v>0</v>
      </c>
      <c r="D23" s="5">
        <v>0</v>
      </c>
      <c r="E23" s="5">
        <v>0</v>
      </c>
    </row>
    <row r="24" spans="1:5" ht="29.25" x14ac:dyDescent="0.25">
      <c r="A24" s="4">
        <v>19</v>
      </c>
      <c r="B24" s="28" t="s">
        <v>21</v>
      </c>
      <c r="C24" s="5">
        <v>0</v>
      </c>
      <c r="D24" s="5">
        <v>0</v>
      </c>
      <c r="E24" s="5">
        <v>0</v>
      </c>
    </row>
    <row r="25" spans="1:5" x14ac:dyDescent="0.25">
      <c r="A25" s="4">
        <v>20</v>
      </c>
      <c r="B25" s="31" t="s">
        <v>59</v>
      </c>
      <c r="C25" s="39">
        <f>C7+C22</f>
        <v>273667</v>
      </c>
      <c r="D25" s="39">
        <f>D7+D22</f>
        <v>180000</v>
      </c>
      <c r="E25" s="39">
        <f>E7+E22</f>
        <v>198000</v>
      </c>
    </row>
    <row r="26" spans="1:5" x14ac:dyDescent="0.25">
      <c r="A26" s="4">
        <v>21</v>
      </c>
      <c r="B26" s="31" t="s">
        <v>22</v>
      </c>
      <c r="C26" s="39">
        <f>C18+C23</f>
        <v>194816.5</v>
      </c>
      <c r="D26" s="39">
        <f>D18+D23</f>
        <v>157074.5</v>
      </c>
      <c r="E26" s="39">
        <f>E18+E23</f>
        <v>157254.5</v>
      </c>
    </row>
    <row r="27" spans="1:5" x14ac:dyDescent="0.25">
      <c r="A27" s="4">
        <v>22</v>
      </c>
      <c r="B27" s="31" t="s">
        <v>23</v>
      </c>
      <c r="C27" s="5"/>
      <c r="D27" s="5"/>
      <c r="E27" s="5"/>
    </row>
    <row r="28" spans="1:5" x14ac:dyDescent="0.25">
      <c r="A28" s="4">
        <v>23</v>
      </c>
      <c r="B28" s="32" t="s">
        <v>62</v>
      </c>
      <c r="C28" s="40">
        <f>IF(C25&gt;C26,C25-C26,0)</f>
        <v>78850.5</v>
      </c>
      <c r="D28" s="40">
        <f>IF(D25&gt;D26,D25-D26,0)</f>
        <v>22925.5</v>
      </c>
      <c r="E28" s="40">
        <f>IF(E25&gt;E26,E25-E26,0)</f>
        <v>40745.5</v>
      </c>
    </row>
    <row r="29" spans="1:5" ht="15.75" thickBot="1" x14ac:dyDescent="0.3">
      <c r="A29" s="9">
        <v>24</v>
      </c>
      <c r="B29" s="33" t="s">
        <v>60</v>
      </c>
      <c r="C29" s="41">
        <f>IF(C26&gt;C25,C26-C25,0)</f>
        <v>0</v>
      </c>
      <c r="D29" s="41">
        <f>IF(D26&gt;D25,D26-D25,0)</f>
        <v>0</v>
      </c>
      <c r="E29" s="41">
        <f>IF(E26&gt;E25,E26-E25,0)</f>
        <v>0</v>
      </c>
    </row>
    <row r="32" spans="1:5" ht="18.75" x14ac:dyDescent="0.3">
      <c r="B32" s="44" t="s">
        <v>65</v>
      </c>
      <c r="C32" s="45"/>
    </row>
    <row r="33" spans="2:3" ht="37.5" x14ac:dyDescent="0.3">
      <c r="B33" s="46" t="s">
        <v>67</v>
      </c>
      <c r="C33" s="47"/>
    </row>
    <row r="34" spans="2:3" ht="37.5" x14ac:dyDescent="0.3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topLeftCell="A7" zoomScale="110" zoomScaleNormal="110" workbookViewId="0">
      <selection activeCell="D19" sqref="D19"/>
    </sheetView>
  </sheetViews>
  <sheetFormatPr defaultColWidth="8.85546875" defaultRowHeight="15" x14ac:dyDescent="0.25"/>
  <cols>
    <col min="2" max="2" width="7.85546875" bestFit="1" customWidth="1"/>
    <col min="3" max="3" width="45.140625" customWidth="1"/>
    <col min="4" max="4" width="13.140625" customWidth="1"/>
    <col min="5" max="5" width="14.140625" customWidth="1"/>
    <col min="6" max="6" width="13.42578125" customWidth="1"/>
  </cols>
  <sheetData>
    <row r="1" spans="2:7" ht="15.75" thickBot="1" x14ac:dyDescent="0.3"/>
    <row r="2" spans="2:7" ht="16.5" thickBot="1" x14ac:dyDescent="0.3">
      <c r="B2" s="10"/>
      <c r="C2" s="11" t="s">
        <v>61</v>
      </c>
      <c r="D2" s="12"/>
      <c r="E2" s="12"/>
      <c r="F2" s="12"/>
    </row>
    <row r="3" spans="2:7" ht="30.75" customHeight="1" thickBot="1" x14ac:dyDescent="0.3">
      <c r="B3" s="13" t="s">
        <v>24</v>
      </c>
      <c r="C3" s="11" t="s">
        <v>25</v>
      </c>
      <c r="D3" s="14" t="s">
        <v>2</v>
      </c>
      <c r="E3" s="14" t="s">
        <v>3</v>
      </c>
      <c r="F3" s="14" t="s">
        <v>68</v>
      </c>
    </row>
    <row r="4" spans="2:7" ht="38.25" customHeight="1" thickBot="1" x14ac:dyDescent="0.3">
      <c r="B4" s="14" t="s">
        <v>26</v>
      </c>
      <c r="C4" s="11" t="s">
        <v>27</v>
      </c>
      <c r="D4" s="15">
        <v>0</v>
      </c>
      <c r="E4" s="15">
        <f>D31</f>
        <v>86275</v>
      </c>
      <c r="F4" s="15">
        <f>E31</f>
        <v>110750</v>
      </c>
    </row>
    <row r="5" spans="2:7" ht="16.5" thickBot="1" x14ac:dyDescent="0.3">
      <c r="B5" s="14" t="s">
        <v>0</v>
      </c>
      <c r="C5" s="11" t="s">
        <v>28</v>
      </c>
      <c r="D5" s="15">
        <f>SUM(D6:D9)</f>
        <v>273667</v>
      </c>
      <c r="E5" s="15">
        <f>SUM(E6:E9)</f>
        <v>180000</v>
      </c>
      <c r="F5" s="15">
        <v>198000</v>
      </c>
    </row>
    <row r="6" spans="2:7" ht="16.5" thickBot="1" x14ac:dyDescent="0.3">
      <c r="B6" s="16">
        <v>1</v>
      </c>
      <c r="C6" s="17" t="s">
        <v>29</v>
      </c>
      <c r="D6" s="15">
        <v>100000</v>
      </c>
      <c r="E6" s="18">
        <v>180000</v>
      </c>
      <c r="F6" s="18">
        <v>198000</v>
      </c>
    </row>
    <row r="7" spans="2:7" ht="16.5" thickBot="1" x14ac:dyDescent="0.3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.5" thickBot="1" x14ac:dyDescent="0.3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.5" thickBot="1" x14ac:dyDescent="0.3">
      <c r="B9" s="16">
        <v>4</v>
      </c>
      <c r="C9" s="20" t="s">
        <v>32</v>
      </c>
      <c r="D9" s="15">
        <v>173667</v>
      </c>
      <c r="E9" s="15">
        <v>0</v>
      </c>
      <c r="F9" s="15">
        <v>0</v>
      </c>
      <c r="G9" s="21"/>
    </row>
    <row r="10" spans="2:7" ht="16.5" thickBot="1" x14ac:dyDescent="0.3">
      <c r="B10" s="14"/>
      <c r="C10" s="11" t="s">
        <v>33</v>
      </c>
      <c r="D10" s="15">
        <v>279542</v>
      </c>
      <c r="E10" s="15">
        <f>E4+E5</f>
        <v>266275</v>
      </c>
      <c r="F10" s="15">
        <f>F4+F5</f>
        <v>308750</v>
      </c>
    </row>
    <row r="11" spans="2:7" ht="16.5" thickBot="1" x14ac:dyDescent="0.3">
      <c r="B11" s="14" t="s">
        <v>1</v>
      </c>
      <c r="C11" s="11" t="s">
        <v>34</v>
      </c>
      <c r="D11" s="15">
        <v>186392</v>
      </c>
      <c r="E11" s="15">
        <f>SUM(E12:E19)</f>
        <v>153725</v>
      </c>
      <c r="F11" s="15">
        <f>SUM(F12:F19)</f>
        <v>153725</v>
      </c>
    </row>
    <row r="12" spans="2:7" ht="32.25" thickBot="1" x14ac:dyDescent="0.3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.5" thickBot="1" x14ac:dyDescent="0.3">
      <c r="B13" s="16">
        <v>2</v>
      </c>
      <c r="C13" s="17" t="s">
        <v>9</v>
      </c>
      <c r="D13" s="35">
        <v>91000</v>
      </c>
      <c r="E13" s="35">
        <v>109000</v>
      </c>
      <c r="F13" s="35">
        <v>109000</v>
      </c>
    </row>
    <row r="14" spans="2:7" ht="16.5" thickBot="1" x14ac:dyDescent="0.3">
      <c r="B14" s="16">
        <v>3</v>
      </c>
      <c r="C14" s="17" t="s">
        <v>10</v>
      </c>
      <c r="D14" s="35">
        <v>30000</v>
      </c>
      <c r="E14" s="35">
        <v>30000</v>
      </c>
      <c r="F14" s="35">
        <f>E14</f>
        <v>30000</v>
      </c>
    </row>
    <row r="15" spans="2:7" ht="16.5" thickBot="1" x14ac:dyDescent="0.3">
      <c r="B15" s="16">
        <v>4</v>
      </c>
      <c r="C15" s="17" t="s">
        <v>11</v>
      </c>
      <c r="D15" s="36">
        <v>5000</v>
      </c>
      <c r="E15" s="35">
        <v>5000</v>
      </c>
      <c r="F15" s="35">
        <v>5000</v>
      </c>
    </row>
    <row r="16" spans="2:7" ht="32.25" thickBot="1" x14ac:dyDescent="0.3">
      <c r="B16" s="16">
        <v>5</v>
      </c>
      <c r="C16" s="17" t="s">
        <v>36</v>
      </c>
      <c r="D16" s="35">
        <v>9225</v>
      </c>
      <c r="E16" s="35">
        <v>9225</v>
      </c>
      <c r="F16" s="35">
        <f>E16</f>
        <v>9225</v>
      </c>
    </row>
    <row r="17" spans="2:10" ht="16.5" thickBot="1" x14ac:dyDescent="0.3">
      <c r="B17" s="16">
        <v>6</v>
      </c>
      <c r="C17" s="17" t="s">
        <v>13</v>
      </c>
      <c r="D17" s="35">
        <v>500</v>
      </c>
      <c r="E17" s="37">
        <v>500</v>
      </c>
      <c r="F17" s="35">
        <v>500</v>
      </c>
    </row>
    <row r="18" spans="2:10" ht="16.5" thickBot="1" x14ac:dyDescent="0.3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.5" thickBot="1" x14ac:dyDescent="0.3">
      <c r="B19" s="16">
        <v>8</v>
      </c>
      <c r="C19" s="17" t="s">
        <v>15</v>
      </c>
      <c r="D19" s="15">
        <f>50667+5875</f>
        <v>56542</v>
      </c>
      <c r="E19" s="15">
        <v>0</v>
      </c>
      <c r="F19" s="15">
        <v>0</v>
      </c>
    </row>
    <row r="20" spans="2:10" ht="32.25" thickBot="1" x14ac:dyDescent="0.3">
      <c r="B20" s="14" t="s">
        <v>38</v>
      </c>
      <c r="C20" s="11" t="s">
        <v>39</v>
      </c>
      <c r="D20" s="15">
        <v>0</v>
      </c>
      <c r="E20" s="15">
        <v>0</v>
      </c>
      <c r="F20" s="15">
        <v>0</v>
      </c>
      <c r="G20" s="21"/>
      <c r="H20" s="21"/>
      <c r="I20" s="22"/>
      <c r="J20" s="23"/>
    </row>
    <row r="21" spans="2:10" ht="16.5" thickBot="1" x14ac:dyDescent="0.3">
      <c r="B21" s="14" t="s">
        <v>40</v>
      </c>
      <c r="C21" s="11" t="s">
        <v>41</v>
      </c>
      <c r="D21" s="15">
        <v>0</v>
      </c>
      <c r="E21" s="15">
        <v>0</v>
      </c>
      <c r="F21" s="15">
        <v>0</v>
      </c>
    </row>
    <row r="22" spans="2:10" ht="16.5" thickBot="1" x14ac:dyDescent="0.3">
      <c r="B22" s="16"/>
      <c r="C22" s="17" t="s">
        <v>42</v>
      </c>
      <c r="D22" s="15">
        <v>0</v>
      </c>
      <c r="E22" s="15">
        <v>0</v>
      </c>
      <c r="F22" s="15">
        <v>0</v>
      </c>
    </row>
    <row r="23" spans="2:10" ht="16.5" thickBot="1" x14ac:dyDescent="0.3">
      <c r="B23" s="16"/>
      <c r="C23" s="17" t="s">
        <v>43</v>
      </c>
      <c r="D23" s="15">
        <v>0</v>
      </c>
      <c r="E23" s="15">
        <v>0</v>
      </c>
      <c r="F23" s="15">
        <v>0</v>
      </c>
    </row>
    <row r="24" spans="2:10" ht="16.5" thickBot="1" x14ac:dyDescent="0.3">
      <c r="B24" s="24" t="s">
        <v>44</v>
      </c>
      <c r="C24" s="25" t="s">
        <v>45</v>
      </c>
      <c r="D24" s="15">
        <v>1000</v>
      </c>
      <c r="E24" s="15">
        <v>1800</v>
      </c>
      <c r="F24" s="15">
        <v>1980</v>
      </c>
    </row>
    <row r="25" spans="2:10" ht="16.5" thickBot="1" x14ac:dyDescent="0.3">
      <c r="B25" s="16">
        <v>1</v>
      </c>
      <c r="C25" s="17" t="s">
        <v>46</v>
      </c>
      <c r="D25" s="15">
        <v>0</v>
      </c>
      <c r="E25" s="15">
        <v>0</v>
      </c>
      <c r="F25" s="15">
        <v>0</v>
      </c>
    </row>
    <row r="26" spans="2:10" ht="16.5" thickBot="1" x14ac:dyDescent="0.3">
      <c r="B26" s="16">
        <v>2</v>
      </c>
      <c r="C26" s="17" t="s">
        <v>47</v>
      </c>
      <c r="D26" s="15">
        <v>0</v>
      </c>
      <c r="E26" s="15">
        <v>0</v>
      </c>
      <c r="F26" s="15">
        <v>0</v>
      </c>
    </row>
    <row r="27" spans="2:10" ht="16.5" thickBot="1" x14ac:dyDescent="0.3">
      <c r="B27" s="16">
        <v>3</v>
      </c>
      <c r="C27" s="17" t="s">
        <v>48</v>
      </c>
      <c r="D27" s="15">
        <v>1000</v>
      </c>
      <c r="E27" s="15">
        <v>1800</v>
      </c>
      <c r="F27" s="15">
        <v>1980</v>
      </c>
    </row>
    <row r="28" spans="2:10" ht="16.5" thickBot="1" x14ac:dyDescent="0.3">
      <c r="B28" s="24" t="s">
        <v>49</v>
      </c>
      <c r="C28" s="25" t="s">
        <v>50</v>
      </c>
      <c r="D28" s="15">
        <v>0</v>
      </c>
      <c r="E28" s="15">
        <v>0</v>
      </c>
      <c r="F28" s="15">
        <v>0</v>
      </c>
    </row>
    <row r="29" spans="2:10" ht="16.5" thickBot="1" x14ac:dyDescent="0.3">
      <c r="B29" s="14" t="s">
        <v>51</v>
      </c>
      <c r="C29" s="11" t="s">
        <v>52</v>
      </c>
      <c r="D29" s="15">
        <f>D11+D20+D21+D24+D28</f>
        <v>187392</v>
      </c>
      <c r="E29" s="15">
        <f>E11+E20+E21+E24+E28</f>
        <v>155525</v>
      </c>
      <c r="F29" s="15">
        <f>F11+F20+F21+F24+F28</f>
        <v>155705</v>
      </c>
    </row>
    <row r="30" spans="2:10" ht="16.5" thickBot="1" x14ac:dyDescent="0.3">
      <c r="B30" s="14" t="s">
        <v>53</v>
      </c>
      <c r="C30" s="11" t="s">
        <v>54</v>
      </c>
      <c r="D30" s="15">
        <f>D5-D29</f>
        <v>86275</v>
      </c>
      <c r="E30" s="15">
        <f>E5-E29</f>
        <v>24475</v>
      </c>
      <c r="F30" s="15">
        <f>F5-F29</f>
        <v>42295</v>
      </c>
    </row>
    <row r="31" spans="2:10" ht="16.5" thickBot="1" x14ac:dyDescent="0.3">
      <c r="B31" s="14" t="s">
        <v>55</v>
      </c>
      <c r="C31" s="11" t="s">
        <v>56</v>
      </c>
      <c r="D31" s="15">
        <f>D4+D30</f>
        <v>86275</v>
      </c>
      <c r="E31" s="15">
        <f>E4+E30</f>
        <v>110750</v>
      </c>
      <c r="F31" s="15">
        <f>F4+F30</f>
        <v>153045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CristinaS</dc:creator>
  <cp:lastModifiedBy>SA Reception 1</cp:lastModifiedBy>
  <dcterms:created xsi:type="dcterms:W3CDTF">2017-06-26T10:50:26Z</dcterms:created>
  <dcterms:modified xsi:type="dcterms:W3CDTF">2018-11-19T09:25:49Z</dcterms:modified>
</cp:coreProperties>
</file>